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125" windowHeight="705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324" i="1" l="1"/>
  <c r="G324" i="1"/>
  <c r="F324" i="1"/>
  <c r="E324" i="1"/>
  <c r="D324" i="1"/>
  <c r="H314" i="1"/>
  <c r="G314" i="1"/>
  <c r="F314" i="1"/>
  <c r="E314" i="1"/>
  <c r="D314" i="1"/>
  <c r="H306" i="1"/>
  <c r="G306" i="1"/>
  <c r="G325" i="1" s="1"/>
  <c r="F306" i="1"/>
  <c r="E306" i="1"/>
  <c r="D306" i="1"/>
  <c r="C306" i="1"/>
  <c r="C325" i="1" s="1"/>
  <c r="H303" i="1"/>
  <c r="G303" i="1"/>
  <c r="F303" i="1"/>
  <c r="E303" i="1"/>
  <c r="E325" i="1" s="1"/>
  <c r="D303" i="1"/>
  <c r="H292" i="1"/>
  <c r="G292" i="1"/>
  <c r="F292" i="1"/>
  <c r="E292" i="1"/>
  <c r="D292" i="1"/>
  <c r="H282" i="1"/>
  <c r="G282" i="1"/>
  <c r="F282" i="1"/>
  <c r="E282" i="1"/>
  <c r="D282" i="1"/>
  <c r="H273" i="1"/>
  <c r="G273" i="1"/>
  <c r="F273" i="1"/>
  <c r="E273" i="1"/>
  <c r="E293" i="1" s="1"/>
  <c r="D273" i="1"/>
  <c r="C273" i="1"/>
  <c r="C293" i="1" s="1"/>
  <c r="H270" i="1"/>
  <c r="G270" i="1"/>
  <c r="F270" i="1"/>
  <c r="E270" i="1"/>
  <c r="D270" i="1"/>
  <c r="H258" i="1"/>
  <c r="G258" i="1"/>
  <c r="F258" i="1"/>
  <c r="E258" i="1"/>
  <c r="D258" i="1"/>
  <c r="H249" i="1"/>
  <c r="G249" i="1"/>
  <c r="F249" i="1"/>
  <c r="E249" i="1"/>
  <c r="D249" i="1"/>
  <c r="H241" i="1"/>
  <c r="G241" i="1"/>
  <c r="F241" i="1"/>
  <c r="E241" i="1"/>
  <c r="E259" i="1" s="1"/>
  <c r="D241" i="1"/>
  <c r="C241" i="1"/>
  <c r="C259" i="1" s="1"/>
  <c r="H238" i="1"/>
  <c r="G238" i="1"/>
  <c r="G259" i="1" s="1"/>
  <c r="F238" i="1"/>
  <c r="E238" i="1"/>
  <c r="D238" i="1"/>
  <c r="H227" i="1"/>
  <c r="G227" i="1"/>
  <c r="F227" i="1"/>
  <c r="E227" i="1"/>
  <c r="D227" i="1"/>
  <c r="H219" i="1"/>
  <c r="G219" i="1"/>
  <c r="F219" i="1"/>
  <c r="E219" i="1"/>
  <c r="D219" i="1"/>
  <c r="H212" i="1"/>
  <c r="G212" i="1"/>
  <c r="G228" i="1" s="1"/>
  <c r="F212" i="1"/>
  <c r="E212" i="1"/>
  <c r="D212" i="1"/>
  <c r="C212" i="1"/>
  <c r="C228" i="1" s="1"/>
  <c r="H209" i="1"/>
  <c r="H228" i="1" s="1"/>
  <c r="G209" i="1"/>
  <c r="F209" i="1"/>
  <c r="E209" i="1"/>
  <c r="D209" i="1"/>
  <c r="D228" i="1" s="1"/>
  <c r="H197" i="1"/>
  <c r="G197" i="1"/>
  <c r="F197" i="1"/>
  <c r="E197" i="1"/>
  <c r="D197" i="1"/>
  <c r="H189" i="1"/>
  <c r="G189" i="1"/>
  <c r="F189" i="1"/>
  <c r="E189" i="1"/>
  <c r="D189" i="1"/>
  <c r="H181" i="1"/>
  <c r="G181" i="1"/>
  <c r="F181" i="1"/>
  <c r="E181" i="1"/>
  <c r="D181" i="1"/>
  <c r="C181" i="1"/>
  <c r="C198" i="1" s="1"/>
  <c r="H178" i="1"/>
  <c r="G178" i="1"/>
  <c r="F178" i="1"/>
  <c r="E178" i="1"/>
  <c r="E198" i="1" s="1"/>
  <c r="D178" i="1"/>
  <c r="C168" i="1"/>
  <c r="H167" i="1"/>
  <c r="G167" i="1"/>
  <c r="F167" i="1"/>
  <c r="E167" i="1"/>
  <c r="D167" i="1"/>
  <c r="H156" i="1"/>
  <c r="G156" i="1"/>
  <c r="F156" i="1"/>
  <c r="E156" i="1"/>
  <c r="D156" i="1"/>
  <c r="H147" i="1"/>
  <c r="G147" i="1"/>
  <c r="F147" i="1"/>
  <c r="E147" i="1"/>
  <c r="E168" i="1" s="1"/>
  <c r="D147" i="1"/>
  <c r="C147" i="1"/>
  <c r="H144" i="1"/>
  <c r="G144" i="1"/>
  <c r="G168" i="1" s="1"/>
  <c r="F144" i="1"/>
  <c r="E144" i="1"/>
  <c r="D144" i="1"/>
  <c r="H132" i="1"/>
  <c r="G132" i="1"/>
  <c r="F132" i="1"/>
  <c r="E132" i="1"/>
  <c r="D132" i="1"/>
  <c r="H123" i="1"/>
  <c r="G123" i="1"/>
  <c r="F123" i="1"/>
  <c r="E123" i="1"/>
  <c r="D123" i="1"/>
  <c r="H116" i="1"/>
  <c r="G116" i="1"/>
  <c r="F116" i="1"/>
  <c r="E116" i="1"/>
  <c r="D116" i="1"/>
  <c r="C116" i="1"/>
  <c r="C133" i="1" s="1"/>
  <c r="H113" i="1"/>
  <c r="G113" i="1"/>
  <c r="F113" i="1"/>
  <c r="E113" i="1"/>
  <c r="D113" i="1"/>
  <c r="H102" i="1"/>
  <c r="G102" i="1"/>
  <c r="F102" i="1"/>
  <c r="E102" i="1"/>
  <c r="D102" i="1"/>
  <c r="H93" i="1"/>
  <c r="G93" i="1"/>
  <c r="F93" i="1"/>
  <c r="E93" i="1"/>
  <c r="D93" i="1"/>
  <c r="H85" i="1"/>
  <c r="G85" i="1"/>
  <c r="G103" i="1" s="1"/>
  <c r="F85" i="1"/>
  <c r="E85" i="1"/>
  <c r="D85" i="1"/>
  <c r="C85" i="1"/>
  <c r="C103" i="1" s="1"/>
  <c r="H82" i="1"/>
  <c r="G82" i="1"/>
  <c r="F82" i="1"/>
  <c r="E82" i="1"/>
  <c r="E103" i="1" s="1"/>
  <c r="D82" i="1"/>
  <c r="H71" i="1"/>
  <c r="G71" i="1"/>
  <c r="F71" i="1"/>
  <c r="E71" i="1"/>
  <c r="D71" i="1"/>
  <c r="H63" i="1"/>
  <c r="G63" i="1"/>
  <c r="F63" i="1"/>
  <c r="E63" i="1"/>
  <c r="D63" i="1"/>
  <c r="H54" i="1"/>
  <c r="G54" i="1"/>
  <c r="F54" i="1"/>
  <c r="E54" i="1"/>
  <c r="D54" i="1"/>
  <c r="C54" i="1"/>
  <c r="C72" i="1" s="1"/>
  <c r="H51" i="1"/>
  <c r="G51" i="1"/>
  <c r="F51" i="1"/>
  <c r="E51" i="1"/>
  <c r="D51" i="1"/>
  <c r="H40" i="1"/>
  <c r="G40" i="1"/>
  <c r="F40" i="1"/>
  <c r="E40" i="1"/>
  <c r="D40" i="1"/>
  <c r="H31" i="1"/>
  <c r="G31" i="1"/>
  <c r="F31" i="1"/>
  <c r="E31" i="1"/>
  <c r="D31" i="1"/>
  <c r="H23" i="1"/>
  <c r="G23" i="1"/>
  <c r="F23" i="1"/>
  <c r="E23" i="1"/>
  <c r="E41" i="1" s="1"/>
  <c r="D23" i="1"/>
  <c r="C23" i="1"/>
  <c r="C41" i="1" s="1"/>
  <c r="H20" i="1"/>
  <c r="G20" i="1"/>
  <c r="G41" i="1" s="1"/>
  <c r="F20" i="1"/>
  <c r="E20" i="1"/>
  <c r="D20" i="1"/>
  <c r="D41" i="1" l="1"/>
  <c r="D326" i="1" s="1"/>
  <c r="D327" i="1" s="1"/>
  <c r="D328" i="1" s="1"/>
  <c r="H41" i="1"/>
  <c r="G72" i="1"/>
  <c r="G326" i="1" s="1"/>
  <c r="G327" i="1" s="1"/>
  <c r="F103" i="1"/>
  <c r="E133" i="1"/>
  <c r="D168" i="1"/>
  <c r="H168" i="1"/>
  <c r="E228" i="1"/>
  <c r="G293" i="1"/>
  <c r="D72" i="1"/>
  <c r="H72" i="1"/>
  <c r="F72" i="1"/>
  <c r="F133" i="1"/>
  <c r="D133" i="1"/>
  <c r="H133" i="1"/>
  <c r="G198" i="1"/>
  <c r="F228" i="1"/>
  <c r="D293" i="1"/>
  <c r="H293" i="1"/>
  <c r="F293" i="1"/>
  <c r="F41" i="1"/>
  <c r="F326" i="1" s="1"/>
  <c r="F327" i="1" s="1"/>
  <c r="F328" i="1" s="1"/>
  <c r="E72" i="1"/>
  <c r="E326" i="1" s="1"/>
  <c r="E327" i="1" s="1"/>
  <c r="E328" i="1" s="1"/>
  <c r="D103" i="1"/>
  <c r="H103" i="1"/>
  <c r="G133" i="1"/>
  <c r="F168" i="1"/>
  <c r="D198" i="1"/>
  <c r="H198" i="1"/>
  <c r="F198" i="1"/>
  <c r="F259" i="1"/>
  <c r="D259" i="1"/>
  <c r="H259" i="1"/>
  <c r="D325" i="1"/>
  <c r="H325" i="1"/>
  <c r="F325" i="1"/>
  <c r="C326" i="1"/>
  <c r="H326" i="1"/>
  <c r="H327" i="1" s="1"/>
  <c r="G328" i="1" l="1"/>
  <c r="E329" i="1" s="1"/>
  <c r="D329" i="1" l="1"/>
  <c r="F329" i="1"/>
  <c r="G329" i="1" l="1"/>
</calcChain>
</file>

<file path=xl/sharedStrings.xml><?xml version="1.0" encoding="utf-8"?>
<sst xmlns="http://schemas.openxmlformats.org/spreadsheetml/2006/main" count="654" uniqueCount="266">
  <si>
    <t>Примерное 10-дневное меню</t>
  </si>
  <si>
    <t>для организации питания детей в дошкольных учреждениях</t>
  </si>
  <si>
    <t>с 10,5 - часовым  пребыванием от 3 до 7 лет</t>
  </si>
  <si>
    <t>День 1 - ый</t>
  </si>
  <si>
    <t xml:space="preserve">Наименование блюд и </t>
  </si>
  <si>
    <t>Масса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</si>
  <si>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</si>
  <si>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</si>
  <si>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</si>
  <si>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</si>
  <si>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</si>
  <si>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</si>
  <si>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ценность </t>
  </si>
  <si>
    <t>белки</t>
  </si>
  <si>
    <t>жиры</t>
  </si>
  <si>
    <t>угл-ды</t>
  </si>
  <si>
    <t>Ккал</t>
  </si>
  <si>
    <t>С</t>
  </si>
  <si>
    <t>ЗАВТРАК</t>
  </si>
  <si>
    <t>Каша кукурузная молочная с маслом</t>
  </si>
  <si>
    <t>200/5</t>
  </si>
  <si>
    <t>№311,сбшк2004</t>
  </si>
  <si>
    <t>Кофейный напиток с  молоком</t>
  </si>
  <si>
    <t>№395 Дели2010</t>
  </si>
  <si>
    <t>Бутерброд  с маслом сливочным</t>
  </si>
  <si>
    <t>30/5</t>
  </si>
  <si>
    <t>№1 Дели2010</t>
  </si>
  <si>
    <t>Итого:</t>
  </si>
  <si>
    <t>2 - ой ЗАВТРАК</t>
  </si>
  <si>
    <t>Сок</t>
  </si>
  <si>
    <t>№399Дели2010</t>
  </si>
  <si>
    <t>ОБЕД</t>
  </si>
  <si>
    <t>Свекла отварная</t>
  </si>
  <si>
    <t>сб1996, стр564</t>
  </si>
  <si>
    <t>Рассольник ленинградский со сметаной</t>
  </si>
  <si>
    <t>200/7</t>
  </si>
  <si>
    <t>№132 шк.сб2004</t>
  </si>
  <si>
    <t>Пудинг рыбный</t>
  </si>
  <si>
    <t>ТТК №4</t>
  </si>
  <si>
    <t xml:space="preserve">Картофель тушёный </t>
  </si>
  <si>
    <t>№216сбшк2004</t>
  </si>
  <si>
    <t>Компот из сухофруктов</t>
  </si>
  <si>
    <t>№376Дели2010</t>
  </si>
  <si>
    <t>Хлеб сельский</t>
  </si>
  <si>
    <t>ПОЛДНИК</t>
  </si>
  <si>
    <t>Фрукты свежие</t>
  </si>
  <si>
    <t>№ 368 Дели 2010</t>
  </si>
  <si>
    <t>Пирожок печёный с повидлом</t>
  </si>
  <si>
    <t>№738,сбшк2004</t>
  </si>
  <si>
    <t>Кефир</t>
  </si>
  <si>
    <t>№401 Дели2010</t>
  </si>
  <si>
    <t xml:space="preserve">Котлеты рубленые из  говядины </t>
  </si>
  <si>
    <t>№451сбшк2004</t>
  </si>
  <si>
    <t>Капуста тушеная</t>
  </si>
  <si>
    <t>№534сбшк2004</t>
  </si>
  <si>
    <t xml:space="preserve">Чай с сахаром </t>
  </si>
  <si>
    <t>120/5</t>
  </si>
  <si>
    <t>№392Дели2010</t>
  </si>
  <si>
    <t>Хлеб пшеничный 1с</t>
  </si>
  <si>
    <t>ВСЕГО:</t>
  </si>
  <si>
    <t>День 2- ой</t>
  </si>
  <si>
    <t>Сборник</t>
  </si>
  <si>
    <t>рецептур</t>
  </si>
  <si>
    <t>Каша ячневая молочная  с маслом</t>
  </si>
  <si>
    <t>Какао с  молоком</t>
  </si>
  <si>
    <t>№397 Дели2010</t>
  </si>
  <si>
    <t>Бутерброд с сыром, маслом</t>
  </si>
  <si>
    <t>30/7/5</t>
  </si>
  <si>
    <t>№3 Дели2010</t>
  </si>
  <si>
    <t>Огурцы соленые порционно</t>
  </si>
  <si>
    <t>сб1996, стр563</t>
  </si>
  <si>
    <t>Борщ  со свежей капустой, картофелем на м/б,со сметаной</t>
  </si>
  <si>
    <t>№110, сб шк2004</t>
  </si>
  <si>
    <t>Плов из  говядины</t>
  </si>
  <si>
    <t>№443,сбшк2004</t>
  </si>
  <si>
    <t>Кисель</t>
  </si>
  <si>
    <t>№ 648, сб шк2004</t>
  </si>
  <si>
    <t>Кондитерские изделия (вафли)</t>
  </si>
  <si>
    <t>Ряженка</t>
  </si>
  <si>
    <t>Салат из моркови с курагой</t>
  </si>
  <si>
    <t>№55. справ.М2003</t>
  </si>
  <si>
    <t>Суфле из творога с повидлом</t>
  </si>
  <si>
    <t>80/15</t>
  </si>
  <si>
    <t>№365сбшк2004</t>
  </si>
  <si>
    <t>Чай с сахаром и лимоном</t>
  </si>
  <si>
    <t>120/5/3</t>
  </si>
  <si>
    <t>№393Дели2010</t>
  </si>
  <si>
    <t>День 3 - ий</t>
  </si>
  <si>
    <t>Каша пшеничная молочная с маслом</t>
  </si>
  <si>
    <t>№311, сбшк2004</t>
  </si>
  <si>
    <t>Чай с сахаром</t>
  </si>
  <si>
    <t>180/10</t>
  </si>
  <si>
    <t>№ 392 Дели 2010</t>
  </si>
  <si>
    <t>399Дели2010</t>
  </si>
  <si>
    <t>Салат витаминный</t>
  </si>
  <si>
    <t>60</t>
  </si>
  <si>
    <t>№40, сб шк2004</t>
  </si>
  <si>
    <t>Суп вермишелевый с картофелем с мясными фрикадельками</t>
  </si>
  <si>
    <t>200/20</t>
  </si>
  <si>
    <t>№140,сбшк2004</t>
  </si>
  <si>
    <t>Биточки куриные "Солнышко"</t>
  </si>
  <si>
    <t>акт к.п.от 07.02.14</t>
  </si>
  <si>
    <t>Рагу овощное</t>
  </si>
  <si>
    <t>№224, сбшк2004</t>
  </si>
  <si>
    <t>Компот из кураги</t>
  </si>
  <si>
    <t>№376, Дели 2010</t>
  </si>
  <si>
    <t>Катык</t>
  </si>
  <si>
    <t>№401Дели2010</t>
  </si>
  <si>
    <t>Булочка Домашняя</t>
  </si>
  <si>
    <t>№769сбшк2004</t>
  </si>
  <si>
    <t>Тефтели рыбные в сметанно-томатном соусе</t>
  </si>
  <si>
    <t>50/15</t>
  </si>
  <si>
    <t>ТТК №1</t>
  </si>
  <si>
    <t>Пюре Картофельное</t>
  </si>
  <si>
    <t>№520,сбшк2004</t>
  </si>
  <si>
    <t>Чай с молоком,сахаром</t>
  </si>
  <si>
    <t>№394Дели2010</t>
  </si>
  <si>
    <t>День 4 - ый</t>
  </si>
  <si>
    <t>Суп молочный с крупой</t>
  </si>
  <si>
    <t>№161,сбшк2004</t>
  </si>
  <si>
    <t xml:space="preserve">Салат из свеклы </t>
  </si>
  <si>
    <t>№64, справ. М.2003г</t>
  </si>
  <si>
    <t>Щи  со свежей капустой, картофелем со сметаной</t>
  </si>
  <si>
    <t>№124,сбшк2004</t>
  </si>
  <si>
    <t>Запеканка картофельная с мясом</t>
  </si>
  <si>
    <t>150/20</t>
  </si>
  <si>
    <t>№291 Дели2010</t>
  </si>
  <si>
    <t>№ 376 Дели2010</t>
  </si>
  <si>
    <t>130/2</t>
  </si>
  <si>
    <t>Кондитерские изделия(печенье)</t>
  </si>
  <si>
    <t>Морковь с сахаром</t>
  </si>
  <si>
    <t>№11. справ.М2003</t>
  </si>
  <si>
    <t>Пудинг творожный с сгущенным молоком</t>
  </si>
  <si>
    <t>90/15</t>
  </si>
  <si>
    <t>№349, справ М 2003</t>
  </si>
  <si>
    <t>День 5 - ый</t>
  </si>
  <si>
    <t>Каша "Дружба" молочная с маслом</t>
  </si>
  <si>
    <t>№311, сб шк2004</t>
  </si>
  <si>
    <t>Салат из свежей капусты</t>
  </si>
  <si>
    <t>№43, сбшк2004</t>
  </si>
  <si>
    <t>Суп картофельный с горохом с курицей</t>
  </si>
  <si>
    <t>200/15</t>
  </si>
  <si>
    <t>№139,сб шк2004</t>
  </si>
  <si>
    <t>Суфле рыбное</t>
  </si>
  <si>
    <t>№208, сб.диет2002</t>
  </si>
  <si>
    <t>Макароны отварные с овощами</t>
  </si>
  <si>
    <t>№125, сб. Пермь,2008г</t>
  </si>
  <si>
    <t>Масса отварных макарон</t>
  </si>
  <si>
    <t>Компот из свежих яблок</t>
  </si>
  <si>
    <t>№631,сбшк2004</t>
  </si>
  <si>
    <t>,</t>
  </si>
  <si>
    <t>Плюшка новомосковская</t>
  </si>
  <si>
    <t>№184 "Партнер"г. Уфа2010</t>
  </si>
  <si>
    <t xml:space="preserve">Котлеты рубленые  из  птицы  </t>
  </si>
  <si>
    <t>№306Дели2010</t>
  </si>
  <si>
    <t>Рагу из овощей</t>
  </si>
  <si>
    <t>№137Дели2010</t>
  </si>
  <si>
    <t>соус томатный</t>
  </si>
  <si>
    <t>№348 Дели2010</t>
  </si>
  <si>
    <t>День 6 - ой</t>
  </si>
  <si>
    <t>Каша пшённая молочная с маслом</t>
  </si>
  <si>
    <t>№ 394 Дели2010</t>
  </si>
  <si>
    <t>Салат из капусты с яблоками</t>
  </si>
  <si>
    <t>№42, сб шк2004</t>
  </si>
  <si>
    <t>Свекольник с мясными фрикадельками, со сметаной</t>
  </si>
  <si>
    <t>200/20/6</t>
  </si>
  <si>
    <t>№35,сб Пермь2001</t>
  </si>
  <si>
    <t>Биточки рубленые из рыбы</t>
  </si>
  <si>
    <t>ТТК №3</t>
  </si>
  <si>
    <t>Булочка "Веснушка"</t>
  </si>
  <si>
    <t>№773,сбшк2004</t>
  </si>
  <si>
    <t>Голубцы ленивые в соусе сметанно-томатн.</t>
  </si>
  <si>
    <t>130/20</t>
  </si>
  <si>
    <t>№160,сб Пермь2001</t>
  </si>
  <si>
    <t>День 7 - ой</t>
  </si>
  <si>
    <t>Суп молочный с вермишелью</t>
  </si>
  <si>
    <t>№160,сбшк2004</t>
  </si>
  <si>
    <t>Салат из свеклы с сыром</t>
  </si>
  <si>
    <t>№31, дели2010</t>
  </si>
  <si>
    <t>Суп с крупой и картофелем с рыбными фрикадельками</t>
  </si>
  <si>
    <t>№138, сб шк2004</t>
  </si>
  <si>
    <t>Рагу овощное с мясом</t>
  </si>
  <si>
    <t>160/40</t>
  </si>
  <si>
    <t>№224сбшк2004</t>
  </si>
  <si>
    <t>Запеканка творожная с соусом</t>
  </si>
  <si>
    <t>100/20</t>
  </si>
  <si>
    <t>№237 Дели2010</t>
  </si>
  <si>
    <t>Чай с повидлом</t>
  </si>
  <si>
    <t>120/12</t>
  </si>
  <si>
    <t>День 8 - ой</t>
  </si>
  <si>
    <t>Каша манная молочная  с маслом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</si>
  <si>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</si>
  <si>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Щи  со свежей капустой, картофелем с курицей,со сметаной</t>
  </si>
  <si>
    <t>200/15/6</t>
  </si>
  <si>
    <t>Фрикадельки мясные</t>
  </si>
  <si>
    <t>50/25</t>
  </si>
  <si>
    <t>№471, сб. шк2004</t>
  </si>
  <si>
    <t>Макароны отварные</t>
  </si>
  <si>
    <t>№332, сб шк2004</t>
  </si>
  <si>
    <t>Компот из свежих плодов</t>
  </si>
  <si>
    <t>Булочка молочная</t>
  </si>
  <si>
    <t>№779, сбшк2004</t>
  </si>
  <si>
    <t>Запеканка картофельная с овощами,соусом</t>
  </si>
  <si>
    <t>№293, справ.М.2003</t>
  </si>
  <si>
    <t>День 9 - ый</t>
  </si>
  <si>
    <t>Омлет с  сыром</t>
  </si>
  <si>
    <t>140/13</t>
  </si>
  <si>
    <t>№216 Дели2010</t>
  </si>
  <si>
    <t>200/10</t>
  </si>
  <si>
    <t>Кондитерские изделия (печенье)</t>
  </si>
  <si>
    <t>Салат из свеклы с изюмом</t>
  </si>
  <si>
    <t>№418, сб диет.пит.2002</t>
  </si>
  <si>
    <t>Суп из овощей с мясными фрикадельками, со сметаной</t>
  </si>
  <si>
    <t>№135, сбшк2004</t>
  </si>
  <si>
    <t>Гуляш  из отварной говядины</t>
  </si>
  <si>
    <t>40/40</t>
  </si>
  <si>
    <t>№141,сб.диет2002</t>
  </si>
  <si>
    <t>Каша гречневая вязкая</t>
  </si>
  <si>
    <t>150/5</t>
  </si>
  <si>
    <t>№297,сбшк2004</t>
  </si>
  <si>
    <t>№639,сбшк2004</t>
  </si>
  <si>
    <t>Пирожок печёный с капустой</t>
  </si>
  <si>
    <t>№738, сбшк2004</t>
  </si>
  <si>
    <t>Салат из моркови с яблоками</t>
  </si>
  <si>
    <t>№49, сб шк2004</t>
  </si>
  <si>
    <t>Сырники из творога с  соусом</t>
  </si>
  <si>
    <t>75/30</t>
  </si>
  <si>
    <t>№231 Дели2010</t>
  </si>
  <si>
    <t>День 10 - ый</t>
  </si>
  <si>
    <t>Каша Геркулесовая молочная с маслом</t>
  </si>
  <si>
    <t>Суп-лапша домашняя с курицей</t>
  </si>
  <si>
    <t>Котлеты рубленые из рыбы</t>
  </si>
  <si>
    <t>№371, сбшк2004</t>
  </si>
  <si>
    <t>Котлеты "Аппетитные"</t>
  </si>
  <si>
    <t>ТТК актк.к.п.2014</t>
  </si>
  <si>
    <t>№215, сбшк1996(2вар)</t>
  </si>
  <si>
    <t>ИТОГО за 10 дней:</t>
  </si>
  <si>
    <t>Примечание:</t>
  </si>
  <si>
    <r>
      <rPr>
        <b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scheme val="minor"/>
      </rPr>
      <t xml:space="preserve">. Предусмотренные среднесуточные нормы, утвержденные СанПиН применены с учетом пребывания детей в ДОУ 10,5 часов  </t>
    </r>
  </si>
  <si>
    <t>Согласно требованиям СанПиН (таб.№4,5) режим питания для детей с 10,5 часовым пребыванием не регламентируется. При составлении примерного 10-дневного меню предусмотрен усиленный полдник с включением продуктов из расчета 75%, завтрак, обед-80% -100% от рекомендуемого среднесуточного набора продуктов, согласно приложения №10 . Суммарный объем блюд завтрака и обеда выполняется, усиленный полдник соответствует суммарному объему ужина (приложение №13).</t>
  </si>
  <si>
    <r>
      <rPr>
        <b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scheme val="minor"/>
      </rPr>
      <t>.При отсутствии каких-либо продуктов, в целях обеспечения полноценного сбалансированного питания, разрешается их замена на равноценные</t>
    </r>
  </si>
  <si>
    <t>по составу продукты в соответствии с таблицей замены продуктов по белкам и углеводам (Приложение №14)</t>
  </si>
  <si>
    <r>
      <rPr>
        <b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scheme val="minor"/>
      </rPr>
      <t>. При разработке меню для дошкольных учреждений (ДОУ) были использованы следующие нормативно - технические документы:</t>
    </r>
  </si>
  <si>
    <r>
      <t>3.1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</si>
  <si>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</si>
  <si>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3.2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</si>
  <si>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</si>
  <si>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3.3</t>
    </r>
    <r>
      <rPr>
        <sz val="11"/>
        <color theme="1"/>
        <rFont val="Calibri"/>
        <family val="2"/>
        <scheme val="minor"/>
      </rPr>
      <t xml:space="preserve"> Таблица химического состава и калорийности российских продуктов питания</t>
    </r>
  </si>
  <si>
    <t xml:space="preserve"> Тутельян В.А., Скурихин И.М.    Москва   2007 г.</t>
  </si>
  <si>
    <t>3.4. Справочник рецептур  блюддля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</si>
  <si>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</t>
  </si>
  <si>
    <t>3.6. Сборник технологических нормативов, рецептур блюд и кулинарных изделий для школьных образовательных учреждений, школ-интернатов, детских домов и детских оздоровительных учреждений. Пермь 2001 г.</t>
  </si>
  <si>
    <r>
      <rPr>
        <b/>
        <sz val="11"/>
        <color theme="1"/>
        <rFont val="Calibri"/>
        <family val="2"/>
        <charset val="204"/>
        <scheme val="minor"/>
      </rPr>
      <t>4.</t>
    </r>
    <r>
      <rPr>
        <sz val="11"/>
        <color theme="1"/>
        <rFont val="Calibri"/>
        <family val="2"/>
        <scheme val="minor"/>
      </rPr>
      <t xml:space="preserve"> В разработанном меню предусмотрено использование следующего сырья: </t>
    </r>
  </si>
  <si>
    <t xml:space="preserve">говядина 1 категории упитанности (лопатка, фарш); </t>
  </si>
  <si>
    <t>сельскозозяйственная птица охлажденная-бройлеры потрошенные</t>
  </si>
  <si>
    <t>рыба мороженая крупная или средняя потрошенная без головы</t>
  </si>
  <si>
    <t>яйца куриные 1 категории, рассчитаны условно при массе брутто 54г- массой нетто 48г</t>
  </si>
  <si>
    <t>картофель рассчитан по закладке продуктов с1.09-31.10(25% отходы) морковь, свекла рассчитаны до 1.01 (20% отходы)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</si>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</sst>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Alignment="1"/>
    <xf numFmtId="2" fontId="3" fillId="0" borderId="0" xfId="0" applyNumberFormat="1" applyFont="1" applyAlignment="1">
      <alignment horizontal="center"/>
    </xf>
    <xf numFmtId="2" fontId="0" fillId="0" borderId="0" xfId="0" applyNumberFormat="1" applyFont="1" applyFill="1" applyAlignment="1"/>
    <xf numFmtId="0" fontId="0" fillId="0" borderId="0" xfId="0" applyFont="1" applyAlignment="1">
      <alignment wrapText="1"/>
    </xf>
    <xf numFmtId="0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0" fillId="0" borderId="0" xfId="0" applyNumberFormat="1" applyFont="1" applyAlignment="1"/>
    <xf numFmtId="2" fontId="3" fillId="0" borderId="0" xfId="0" applyNumberFormat="1" applyFont="1" applyAlignment="1"/>
    <xf numFmtId="2" fontId="0" fillId="0" borderId="0" xfId="0" applyNumberFormat="1" applyFont="1" applyAlignment="1"/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2" fontId="0" fillId="0" borderId="0" xfId="0" applyNumberFormat="1" applyFont="1" applyFill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4" xfId="0" applyNumberFormat="1" applyFont="1" applyFill="1" applyBorder="1" applyAlignment="1">
      <alignment horizontal="left" wrapText="1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5" xfId="0" applyNumberFormat="1" applyFont="1" applyBorder="1" applyAlignment="1">
      <alignment horizontal="center" vertical="top" wrapText="1"/>
    </xf>
    <xf numFmtId="2" fontId="0" fillId="0" borderId="6" xfId="0" applyNumberFormat="1" applyFont="1" applyBorder="1" applyAlignment="1">
      <alignment horizontal="center" vertical="top" wrapText="1"/>
    </xf>
    <xf numFmtId="2" fontId="0" fillId="0" borderId="7" xfId="0" applyNumberFormat="1" applyFont="1" applyBorder="1" applyAlignment="1">
      <alignment horizontal="center" vertical="top" wrapText="1"/>
    </xf>
    <xf numFmtId="2" fontId="0" fillId="0" borderId="0" xfId="0" applyNumberFormat="1" applyFont="1" applyBorder="1" applyAlignment="1">
      <alignment horizontal="center" vertical="top" wrapText="1"/>
    </xf>
    <xf numFmtId="2" fontId="0" fillId="0" borderId="5" xfId="0" applyNumberFormat="1" applyFont="1" applyBorder="1" applyAlignment="1">
      <alignment horizontal="center" vertical="top" wrapText="1"/>
    </xf>
    <xf numFmtId="2" fontId="0" fillId="0" borderId="8" xfId="0" applyNumberFormat="1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6" xfId="0" applyNumberFormat="1" applyFont="1" applyBorder="1" applyAlignment="1">
      <alignment horizontal="center" wrapText="1"/>
    </xf>
    <xf numFmtId="2" fontId="0" fillId="0" borderId="9" xfId="0" applyNumberFormat="1" applyFont="1" applyBorder="1" applyAlignment="1">
      <alignment horizontal="center" wrapText="1"/>
    </xf>
    <xf numFmtId="2" fontId="0" fillId="0" borderId="10" xfId="0" applyNumberFormat="1" applyFont="1" applyBorder="1" applyAlignment="1">
      <alignment horizontal="center" wrapText="1"/>
    </xf>
    <xf numFmtId="2" fontId="0" fillId="0" borderId="9" xfId="0" applyNumberFormat="1" applyFont="1" applyFill="1" applyBorder="1" applyAlignment="1">
      <alignment horizontal="center" wrapText="1"/>
    </xf>
    <xf numFmtId="0" fontId="0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4" xfId="0" applyNumberFormat="1" applyFont="1" applyBorder="1" applyAlignment="1">
      <alignment horizontal="center" wrapText="1"/>
    </xf>
    <xf numFmtId="2" fontId="0" fillId="0" borderId="8" xfId="0" applyNumberFormat="1" applyFont="1" applyBorder="1" applyAlignment="1">
      <alignment wrapText="1"/>
    </xf>
    <xf numFmtId="2" fontId="0" fillId="0" borderId="11" xfId="0" applyNumberFormat="1" applyFont="1" applyBorder="1" applyAlignment="1">
      <alignment wrapText="1"/>
    </xf>
    <xf numFmtId="2" fontId="0" fillId="0" borderId="5" xfId="0" applyNumberFormat="1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8" xfId="0" applyNumberFormat="1" applyFont="1" applyBorder="1" applyAlignment="1">
      <alignment horizontal="center" wrapText="1"/>
    </xf>
    <xf numFmtId="2" fontId="0" fillId="0" borderId="5" xfId="0" applyNumberFormat="1" applyFont="1" applyBorder="1" applyAlignment="1">
      <alignment horizontal="center" wrapText="1"/>
    </xf>
    <xf numFmtId="2" fontId="0" fillId="0" borderId="8" xfId="0" applyNumberFormat="1" applyFont="1" applyBorder="1" applyAlignment="1">
      <alignment horizontal="center" wrapText="1"/>
    </xf>
    <xf numFmtId="2" fontId="0" fillId="0" borderId="8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2" fontId="0" fillId="0" borderId="0" xfId="0" applyNumberFormat="1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3" fillId="0" borderId="9" xfId="0" applyNumberFormat="1" applyFont="1" applyBorder="1" applyAlignment="1">
      <alignment horizontal="center" wrapText="1"/>
    </xf>
    <xf numFmtId="2" fontId="3" fillId="0" borderId="9" xfId="0" applyNumberFormat="1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8" xfId="0" applyFont="1" applyBorder="1" applyAlignment="1">
      <alignment horizontal="center" wrapText="1"/>
    </xf>
    <xf numFmtId="2" fontId="0" fillId="0" borderId="5" xfId="0" applyNumberFormat="1" applyFont="1" applyFill="1" applyBorder="1" applyAlignment="1">
      <alignment horizontal="center" wrapText="1"/>
    </xf>
    <xf numFmtId="2" fontId="0" fillId="0" borderId="4" xfId="0" applyNumberFormat="1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0" fillId="0" borderId="5" xfId="0" applyFont="1" applyBorder="1"/>
    <xf numFmtId="0" fontId="3" fillId="0" borderId="0" xfId="0" applyFont="1" applyBorder="1"/>
    <xf numFmtId="2" fontId="0" fillId="0" borderId="8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/>
    <xf numFmtId="0" fontId="0" fillId="0" borderId="13" xfId="0" applyFont="1" applyBorder="1" applyAlignment="1">
      <alignment wrapText="1"/>
    </xf>
    <xf numFmtId="0" fontId="0" fillId="0" borderId="14" xfId="0" applyNumberFormat="1" applyFont="1" applyBorder="1" applyAlignment="1">
      <alignment horizontal="center" wrapText="1"/>
    </xf>
    <xf numFmtId="0" fontId="0" fillId="0" borderId="14" xfId="0" applyNumberFormat="1" applyFont="1" applyFill="1" applyBorder="1" applyAlignment="1">
      <alignment horizontal="center" wrapText="1"/>
    </xf>
    <xf numFmtId="0" fontId="0" fillId="0" borderId="14" xfId="0" applyFont="1" applyBorder="1" applyAlignment="1">
      <alignment wrapText="1"/>
    </xf>
    <xf numFmtId="2" fontId="3" fillId="0" borderId="10" xfId="0" applyNumberFormat="1" applyFont="1" applyBorder="1" applyAlignment="1">
      <alignment horizontal="center" wrapText="1"/>
    </xf>
    <xf numFmtId="0" fontId="0" fillId="0" borderId="0" xfId="0" applyFont="1" applyFill="1" applyBorder="1"/>
    <xf numFmtId="0" fontId="0" fillId="0" borderId="8" xfId="0" applyNumberFormat="1" applyFont="1" applyBorder="1" applyAlignment="1">
      <alignment horizontal="center"/>
    </xf>
    <xf numFmtId="0" fontId="0" fillId="0" borderId="8" xfId="0" applyNumberFormat="1" applyFont="1" applyFill="1" applyBorder="1" applyAlignment="1">
      <alignment horizontal="center" wrapText="1"/>
    </xf>
    <xf numFmtId="2" fontId="0" fillId="0" borderId="11" xfId="0" applyNumberFormat="1" applyFont="1" applyFill="1" applyBorder="1" applyAlignment="1">
      <alignment horizontal="center" wrapText="1"/>
    </xf>
    <xf numFmtId="0" fontId="0" fillId="0" borderId="0" xfId="0" applyNumberFormat="1" applyFont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3" fillId="0" borderId="10" xfId="0" applyFont="1" applyBorder="1"/>
    <xf numFmtId="0" fontId="0" fillId="0" borderId="12" xfId="0" applyFont="1" applyBorder="1"/>
    <xf numFmtId="0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9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0" borderId="0" xfId="0" applyNumberFormat="1" applyFont="1" applyBorder="1" applyAlignment="1">
      <alignment horizontal="right" wrapText="1"/>
    </xf>
    <xf numFmtId="2" fontId="0" fillId="0" borderId="2" xfId="0" applyNumberFormat="1" applyFont="1" applyFill="1" applyBorder="1" applyAlignment="1">
      <alignment wrapText="1"/>
    </xf>
    <xf numFmtId="2" fontId="0" fillId="0" borderId="7" xfId="0" applyNumberFormat="1" applyFont="1" applyBorder="1" applyAlignment="1">
      <alignment wrapText="1"/>
    </xf>
    <xf numFmtId="2" fontId="0" fillId="0" borderId="7" xfId="0" applyNumberFormat="1" applyFont="1" applyFill="1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8" xfId="0" applyNumberFormat="1" applyFont="1" applyBorder="1" applyAlignment="1">
      <alignment horizontal="center" vertical="top" wrapText="1"/>
    </xf>
    <xf numFmtId="2" fontId="0" fillId="0" borderId="8" xfId="0" applyNumberFormat="1" applyFont="1" applyFill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wrapText="1"/>
    </xf>
    <xf numFmtId="2" fontId="0" fillId="0" borderId="4" xfId="0" applyNumberFormat="1" applyFont="1" applyBorder="1" applyAlignment="1">
      <alignment wrapText="1"/>
    </xf>
    <xf numFmtId="2" fontId="0" fillId="0" borderId="4" xfId="0" applyNumberFormat="1" applyFont="1" applyFill="1" applyBorder="1" applyAlignment="1">
      <alignment wrapText="1"/>
    </xf>
    <xf numFmtId="49" fontId="0" fillId="0" borderId="8" xfId="0" applyNumberFormat="1" applyFont="1" applyBorder="1" applyAlignment="1">
      <alignment horizontal="center" wrapText="1"/>
    </xf>
    <xf numFmtId="0" fontId="3" fillId="0" borderId="10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12" xfId="0" applyFont="1" applyBorder="1" applyAlignment="1">
      <alignment wrapText="1"/>
    </xf>
    <xf numFmtId="2" fontId="0" fillId="0" borderId="0" xfId="0" applyNumberFormat="1" applyFont="1" applyFill="1" applyBorder="1" applyAlignment="1">
      <alignment horizontal="center" wrapText="1"/>
    </xf>
    <xf numFmtId="49" fontId="0" fillId="0" borderId="8" xfId="0" applyNumberFormat="1" applyFont="1" applyBorder="1" applyAlignment="1">
      <alignment horizontal="center"/>
    </xf>
    <xf numFmtId="2" fontId="0" fillId="0" borderId="8" xfId="0" applyNumberFormat="1" applyFont="1" applyBorder="1"/>
    <xf numFmtId="0" fontId="0" fillId="0" borderId="5" xfId="0" applyFont="1" applyFill="1" applyBorder="1"/>
    <xf numFmtId="0" fontId="0" fillId="0" borderId="0" xfId="0" applyFont="1" applyBorder="1"/>
    <xf numFmtId="0" fontId="0" fillId="0" borderId="8" xfId="0" applyNumberFormat="1" applyBorder="1" applyAlignment="1">
      <alignment horizontal="center" wrapText="1"/>
    </xf>
    <xf numFmtId="0" fontId="3" fillId="2" borderId="9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0" fillId="2" borderId="9" xfId="0" applyFont="1" applyFill="1" applyBorder="1" applyAlignment="1">
      <alignment wrapText="1"/>
    </xf>
    <xf numFmtId="2" fontId="0" fillId="0" borderId="0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0" fillId="0" borderId="3" xfId="0" applyNumberFormat="1" applyFont="1" applyBorder="1" applyAlignment="1">
      <alignment horizontal="center" wrapText="1"/>
    </xf>
    <xf numFmtId="2" fontId="0" fillId="0" borderId="4" xfId="0" applyNumberFormat="1" applyFont="1" applyFill="1" applyBorder="1" applyAlignment="1">
      <alignment horizontal="center" wrapText="1"/>
    </xf>
    <xf numFmtId="2" fontId="0" fillId="0" borderId="8" xfId="0" applyNumberFormat="1" applyFont="1" applyFill="1" applyBorder="1" applyAlignment="1">
      <alignment vertical="top" wrapText="1"/>
    </xf>
    <xf numFmtId="2" fontId="0" fillId="0" borderId="2" xfId="0" applyNumberFormat="1" applyFont="1" applyBorder="1" applyAlignment="1">
      <alignment wrapText="1"/>
    </xf>
    <xf numFmtId="0" fontId="0" fillId="0" borderId="12" xfId="0" applyFont="1" applyFill="1" applyBorder="1" applyAlignment="1">
      <alignment wrapText="1"/>
    </xf>
    <xf numFmtId="2" fontId="0" fillId="0" borderId="8" xfId="0" applyNumberFormat="1" applyFont="1" applyBorder="1" applyAlignment="1">
      <alignment horizontal="left" wrapText="1"/>
    </xf>
    <xf numFmtId="0" fontId="0" fillId="0" borderId="15" xfId="0" applyFont="1" applyBorder="1" applyAlignment="1">
      <alignment wrapText="1"/>
    </xf>
    <xf numFmtId="164" fontId="0" fillId="0" borderId="8" xfId="0" applyNumberFormat="1" applyFont="1" applyBorder="1" applyAlignment="1">
      <alignment horizontal="center" wrapText="1"/>
    </xf>
    <xf numFmtId="164" fontId="0" fillId="0" borderId="0" xfId="0" applyNumberFormat="1" applyFont="1" applyBorder="1" applyAlignment="1">
      <alignment horizontal="center" wrapText="1"/>
    </xf>
    <xf numFmtId="1" fontId="0" fillId="0" borderId="5" xfId="0" applyNumberFormat="1" applyFont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2" fontId="3" fillId="0" borderId="9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right" wrapText="1"/>
    </xf>
    <xf numFmtId="0" fontId="3" fillId="0" borderId="7" xfId="0" applyNumberFormat="1" applyFont="1" applyBorder="1" applyAlignment="1">
      <alignment wrapText="1"/>
    </xf>
    <xf numFmtId="2" fontId="0" fillId="0" borderId="12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4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3" fillId="0" borderId="8" xfId="0" applyNumberFormat="1" applyFont="1" applyFill="1" applyBorder="1" applyAlignment="1">
      <alignment horizont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2" fontId="0" fillId="0" borderId="8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center" wrapText="1"/>
    </xf>
    <xf numFmtId="2" fontId="3" fillId="0" borderId="12" xfId="0" applyNumberFormat="1" applyFont="1" applyBorder="1" applyAlignment="1">
      <alignment horizontal="center" wrapText="1"/>
    </xf>
    <xf numFmtId="0" fontId="3" fillId="2" borderId="10" xfId="0" applyFont="1" applyFill="1" applyBorder="1"/>
    <xf numFmtId="0" fontId="3" fillId="2" borderId="12" xfId="0" applyFont="1" applyFill="1" applyBorder="1"/>
    <xf numFmtId="0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0" fillId="0" borderId="5" xfId="0" applyFont="1" applyBorder="1" applyAlignment="1"/>
    <xf numFmtId="0" fontId="3" fillId="0" borderId="0" xfId="0" applyFont="1"/>
    <xf numFmtId="2" fontId="0" fillId="0" borderId="0" xfId="0" applyNumberFormat="1" applyFont="1" applyFill="1" applyBorder="1" applyAlignment="1">
      <alignment wrapText="1"/>
    </xf>
    <xf numFmtId="0" fontId="0" fillId="0" borderId="8" xfId="0" applyFont="1" applyBorder="1"/>
    <xf numFmtId="0" fontId="0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2" xfId="0" applyFont="1" applyBorder="1"/>
    <xf numFmtId="49" fontId="0" fillId="0" borderId="4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2" fontId="0" fillId="0" borderId="4" xfId="0" applyNumberFormat="1" applyFont="1" applyBorder="1"/>
    <xf numFmtId="0" fontId="0" fillId="0" borderId="9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14" xfId="0" applyNumberFormat="1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0" fontId="0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8" xfId="0" applyNumberForma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3" fillId="0" borderId="5" xfId="0" applyFont="1" applyBorder="1" applyAlignment="1">
      <alignment wrapText="1"/>
    </xf>
    <xf numFmtId="2" fontId="0" fillId="0" borderId="0" xfId="0" applyNumberFormat="1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2" fontId="3" fillId="2" borderId="16" xfId="0" applyNumberFormat="1" applyFont="1" applyFill="1" applyBorder="1" applyAlignment="1">
      <alignment horizontal="center" wrapText="1"/>
    </xf>
    <xf numFmtId="0" fontId="0" fillId="2" borderId="16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2" xfId="0" applyNumberFormat="1" applyFont="1" applyFill="1" applyBorder="1" applyAlignment="1">
      <alignment horizontal="center" wrapText="1"/>
    </xf>
    <xf numFmtId="0" fontId="0" fillId="3" borderId="16" xfId="0" applyFont="1" applyFill="1" applyBorder="1" applyAlignment="1">
      <alignment wrapText="1"/>
    </xf>
    <xf numFmtId="2" fontId="0" fillId="0" borderId="0" xfId="0" applyNumberFormat="1" applyFont="1" applyAlignment="1">
      <alignment horizontal="center" wrapText="1"/>
    </xf>
    <xf numFmtId="0" fontId="0" fillId="0" borderId="0" xfId="0" applyNumberFormat="1" applyFont="1" applyFill="1" applyAlignment="1">
      <alignment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0" fillId="0" borderId="0" xfId="0" applyNumberFormat="1" applyFont="1" applyFill="1" applyAlignment="1">
      <alignment horizontal="right"/>
    </xf>
    <xf numFmtId="0" fontId="3" fillId="0" borderId="0" xfId="0" applyNumberFormat="1" applyFont="1" applyAlignment="1"/>
    <xf numFmtId="2" fontId="3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2" fontId="0" fillId="0" borderId="0" xfId="0" applyNumberFormat="1" applyFont="1" applyAlignment="1">
      <alignment horizontal="left" wrapText="1"/>
    </xf>
    <xf numFmtId="0" fontId="3" fillId="0" borderId="0" xfId="0" applyNumberFormat="1" applyFont="1" applyBorder="1" applyAlignment="1">
      <alignment wrapText="1"/>
    </xf>
    <xf numFmtId="2" fontId="3" fillId="0" borderId="0" xfId="0" applyNumberFormat="1" applyFont="1" applyBorder="1" applyAlignment="1">
      <alignment wrapText="1"/>
    </xf>
    <xf numFmtId="164" fontId="0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2" fontId="3" fillId="0" borderId="0" xfId="0" applyNumberFormat="1" applyFont="1" applyFill="1" applyAlignment="1">
      <alignment wrapText="1"/>
    </xf>
    <xf numFmtId="0" fontId="0" fillId="0" borderId="0" xfId="0" applyFont="1" applyAlignment="1">
      <alignment horizontal="left" wrapText="1"/>
    </xf>
    <xf numFmtId="2" fontId="0" fillId="0" borderId="1" xfId="0" applyNumberFormat="1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5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1"/>
  <sheetViews>
    <sheetView tabSelected="1" topLeftCell="A208" workbookViewId="0">
      <selection activeCell="F10" sqref="F10"/>
    </sheetView>
  </sheetViews>
  <sheetFormatPr defaultRowHeight="15" x14ac:dyDescent="0.25"/>
  <cols>
    <col min="1" max="1" width="26.5703125" style="4" customWidth="1"/>
    <col min="2" max="2" width="22.7109375" style="4" customWidth="1"/>
    <col min="3" max="3" width="9" style="167" customWidth="1"/>
    <col min="4" max="5" width="7" style="12" customWidth="1"/>
    <col min="6" max="6" width="8" style="12" customWidth="1"/>
    <col min="7" max="7" width="11" style="12" customWidth="1"/>
    <col min="8" max="8" width="8.5703125" style="13" customWidth="1"/>
    <col min="9" max="9" width="11" style="4" customWidth="1"/>
  </cols>
  <sheetData>
    <row r="1" spans="1:9" x14ac:dyDescent="0.25">
      <c r="A1" s="1"/>
      <c r="B1" s="1"/>
      <c r="C1" s="188"/>
      <c r="D1" s="8"/>
      <c r="E1" s="8"/>
      <c r="F1" s="8" t="s">
        <v>263</v>
      </c>
      <c r="G1" s="189"/>
      <c r="H1" s="3"/>
    </row>
    <row r="2" spans="1:9" x14ac:dyDescent="0.25">
      <c r="A2" s="1"/>
      <c r="B2" s="1"/>
      <c r="C2" s="188"/>
      <c r="D2" s="8"/>
      <c r="E2" s="8"/>
      <c r="F2" s="8" t="s">
        <v>264</v>
      </c>
      <c r="G2" s="189"/>
      <c r="H2" s="3"/>
    </row>
    <row r="3" spans="1:9" x14ac:dyDescent="0.25">
      <c r="A3" s="1"/>
      <c r="B3" s="1"/>
      <c r="C3" s="188"/>
      <c r="D3" s="8"/>
      <c r="E3" s="8"/>
      <c r="F3" s="8" t="s">
        <v>265</v>
      </c>
      <c r="G3" s="8"/>
      <c r="H3" s="3"/>
    </row>
    <row r="4" spans="1:9" x14ac:dyDescent="0.25">
      <c r="A4" s="1"/>
      <c r="B4" s="1"/>
      <c r="C4" s="188"/>
      <c r="D4" s="8"/>
      <c r="E4" s="8"/>
      <c r="F4" s="8"/>
      <c r="G4" s="8"/>
      <c r="H4" s="3"/>
    </row>
    <row r="5" spans="1:9" x14ac:dyDescent="0.25">
      <c r="A5" s="1"/>
      <c r="B5" s="1"/>
      <c r="C5" s="188"/>
      <c r="D5" s="8"/>
      <c r="E5" s="8"/>
      <c r="F5" s="8"/>
      <c r="G5" s="8"/>
      <c r="H5" s="190"/>
    </row>
    <row r="6" spans="1:9" x14ac:dyDescent="0.25">
      <c r="A6" s="1"/>
      <c r="B6" s="1"/>
      <c r="C6" s="188"/>
      <c r="D6" s="8"/>
      <c r="E6" s="8"/>
      <c r="F6" s="8"/>
      <c r="G6" s="8"/>
      <c r="H6" s="8"/>
    </row>
    <row r="7" spans="1:9" x14ac:dyDescent="0.25">
      <c r="A7" s="6"/>
      <c r="B7" s="6"/>
      <c r="C7" s="191"/>
      <c r="D7" s="191"/>
      <c r="E7" s="191"/>
      <c r="F7" s="191"/>
      <c r="G7" s="191"/>
      <c r="H7" s="191"/>
    </row>
    <row r="8" spans="1:9" x14ac:dyDescent="0.25">
      <c r="A8" s="1"/>
      <c r="B8" s="1"/>
      <c r="C8" s="2" t="s">
        <v>0</v>
      </c>
      <c r="D8" s="2"/>
      <c r="E8" s="2"/>
      <c r="F8" s="2"/>
      <c r="G8" s="2"/>
      <c r="H8" s="3"/>
    </row>
    <row r="9" spans="1:9" x14ac:dyDescent="0.25">
      <c r="A9" s="1"/>
      <c r="B9" s="1"/>
      <c r="C9" s="5" t="s">
        <v>1</v>
      </c>
      <c r="D9" s="5"/>
      <c r="E9" s="5"/>
      <c r="F9" s="5"/>
      <c r="G9" s="5"/>
      <c r="H9" s="3"/>
    </row>
    <row r="10" spans="1:9" x14ac:dyDescent="0.25">
      <c r="A10" s="6"/>
      <c r="B10" s="6"/>
      <c r="C10" s="5" t="s">
        <v>2</v>
      </c>
      <c r="D10" s="5"/>
      <c r="E10" s="5"/>
      <c r="F10" s="5"/>
      <c r="G10" s="5"/>
      <c r="H10" s="3"/>
    </row>
    <row r="11" spans="1:9" x14ac:dyDescent="0.25">
      <c r="A11" s="6"/>
      <c r="B11" s="6"/>
      <c r="C11" s="7"/>
      <c r="D11" s="8"/>
      <c r="E11" s="8"/>
      <c r="F11" s="9"/>
      <c r="G11" s="9"/>
      <c r="H11" s="3"/>
    </row>
    <row r="12" spans="1:9" ht="15.75" thickBot="1" x14ac:dyDescent="0.3">
      <c r="A12" s="10" t="s">
        <v>3</v>
      </c>
      <c r="B12" s="10"/>
      <c r="C12" s="11"/>
    </row>
    <row r="13" spans="1:9" ht="30" x14ac:dyDescent="0.25">
      <c r="A13" s="14" t="s">
        <v>4</v>
      </c>
      <c r="B13" s="15"/>
      <c r="C13" s="16" t="s">
        <v>5</v>
      </c>
      <c r="D13" s="204" t="s">
        <v>6</v>
      </c>
      <c r="E13" s="205"/>
      <c r="F13" s="206"/>
      <c r="G13" s="17" t="s">
        <v>7</v>
      </c>
      <c r="H13" s="18" t="s">
        <v>8</v>
      </c>
      <c r="I13" s="19" t="s">
        <v>9</v>
      </c>
    </row>
    <row r="14" spans="1:9" ht="15.75" thickBot="1" x14ac:dyDescent="0.3">
      <c r="A14" s="20" t="s">
        <v>10</v>
      </c>
      <c r="B14" s="21"/>
      <c r="C14" s="22" t="s">
        <v>11</v>
      </c>
      <c r="D14" s="23"/>
      <c r="E14" s="24"/>
      <c r="F14" s="25"/>
      <c r="G14" s="26" t="s">
        <v>12</v>
      </c>
      <c r="H14" s="27"/>
      <c r="I14" s="28"/>
    </row>
    <row r="15" spans="1:9" ht="15.75" thickBot="1" x14ac:dyDescent="0.3">
      <c r="A15" s="29"/>
      <c r="B15" s="30"/>
      <c r="C15" s="31"/>
      <c r="D15" s="32" t="s">
        <v>13</v>
      </c>
      <c r="E15" s="32" t="s">
        <v>14</v>
      </c>
      <c r="F15" s="33" t="s">
        <v>15</v>
      </c>
      <c r="G15" s="33" t="s">
        <v>16</v>
      </c>
      <c r="H15" s="34" t="s">
        <v>17</v>
      </c>
      <c r="I15" s="35"/>
    </row>
    <row r="16" spans="1:9" x14ac:dyDescent="0.25">
      <c r="A16" s="14"/>
      <c r="B16" s="36" t="s">
        <v>18</v>
      </c>
      <c r="C16" s="37"/>
      <c r="D16" s="38"/>
      <c r="E16" s="38"/>
      <c r="F16" s="39"/>
      <c r="G16" s="40"/>
      <c r="H16" s="27"/>
      <c r="I16" s="28"/>
    </row>
    <row r="17" spans="1:9" ht="30" x14ac:dyDescent="0.25">
      <c r="A17" s="41" t="s">
        <v>19</v>
      </c>
      <c r="B17" s="42"/>
      <c r="C17" s="43" t="s">
        <v>20</v>
      </c>
      <c r="D17" s="44">
        <v>5.89</v>
      </c>
      <c r="E17" s="44">
        <v>5.4149999999999991</v>
      </c>
      <c r="F17" s="45">
        <v>25.840000000000003</v>
      </c>
      <c r="G17" s="44">
        <v>176</v>
      </c>
      <c r="H17" s="46">
        <v>0.21375</v>
      </c>
      <c r="I17" s="28" t="s">
        <v>21</v>
      </c>
    </row>
    <row r="18" spans="1:9" ht="30" x14ac:dyDescent="0.25">
      <c r="A18" s="47" t="s">
        <v>22</v>
      </c>
      <c r="B18" s="48"/>
      <c r="C18" s="43">
        <v>180</v>
      </c>
      <c r="D18" s="44">
        <v>1.2166666666666666</v>
      </c>
      <c r="E18" s="45">
        <v>1.3416666666666668</v>
      </c>
      <c r="F18" s="45">
        <v>11.941666666666666</v>
      </c>
      <c r="G18" s="44">
        <v>65</v>
      </c>
      <c r="H18" s="46">
        <v>0.19</v>
      </c>
      <c r="I18" s="28" t="s">
        <v>23</v>
      </c>
    </row>
    <row r="19" spans="1:9" ht="30.75" thickBot="1" x14ac:dyDescent="0.3">
      <c r="A19" s="47" t="s">
        <v>24</v>
      </c>
      <c r="B19" s="48"/>
      <c r="C19" s="43" t="s">
        <v>25</v>
      </c>
      <c r="D19" s="44">
        <v>2.2999999999999998</v>
      </c>
      <c r="E19" s="45">
        <v>4.5</v>
      </c>
      <c r="F19" s="49">
        <v>15.4</v>
      </c>
      <c r="G19" s="44">
        <v>111</v>
      </c>
      <c r="H19" s="46"/>
      <c r="I19" s="28" t="s">
        <v>26</v>
      </c>
    </row>
    <row r="20" spans="1:9" ht="15.75" thickBot="1" x14ac:dyDescent="0.3">
      <c r="A20" s="50" t="s">
        <v>27</v>
      </c>
      <c r="B20" s="51"/>
      <c r="C20" s="52">
        <v>420</v>
      </c>
      <c r="D20" s="53">
        <f>SUM(D16:D19)</f>
        <v>9.4066666666666663</v>
      </c>
      <c r="E20" s="53">
        <f>SUM(E16:E19)</f>
        <v>11.256666666666666</v>
      </c>
      <c r="F20" s="53">
        <f>SUM(F16:F19)</f>
        <v>53.181666666666665</v>
      </c>
      <c r="G20" s="53">
        <f>SUM(G16:G19)</f>
        <v>352</v>
      </c>
      <c r="H20" s="53">
        <f>SUM(H16:H19)</f>
        <v>0.40375</v>
      </c>
      <c r="I20" s="35"/>
    </row>
    <row r="21" spans="1:9" x14ac:dyDescent="0.25">
      <c r="A21" s="54"/>
      <c r="B21" s="36" t="s">
        <v>28</v>
      </c>
      <c r="C21" s="43"/>
      <c r="D21" s="45"/>
      <c r="E21" s="45"/>
      <c r="F21" s="45"/>
      <c r="G21" s="44"/>
      <c r="H21" s="46"/>
      <c r="I21" s="28"/>
    </row>
    <row r="22" spans="1:9" ht="30.75" thickBot="1" x14ac:dyDescent="0.3">
      <c r="A22" s="41" t="s">
        <v>29</v>
      </c>
      <c r="B22" s="55"/>
      <c r="C22" s="56">
        <v>95</v>
      </c>
      <c r="D22" s="44">
        <v>0.3</v>
      </c>
      <c r="E22" s="45">
        <v>0</v>
      </c>
      <c r="F22" s="49">
        <v>8.8000000000000007</v>
      </c>
      <c r="G22" s="45">
        <v>36.4</v>
      </c>
      <c r="H22" s="57">
        <v>11</v>
      </c>
      <c r="I22" s="28" t="s">
        <v>30</v>
      </c>
    </row>
    <row r="23" spans="1:9" ht="15.75" thickBot="1" x14ac:dyDescent="0.3">
      <c r="A23" s="50" t="s">
        <v>27</v>
      </c>
      <c r="B23" s="51"/>
      <c r="C23" s="52">
        <f>SUM(C22:C22)</f>
        <v>95</v>
      </c>
      <c r="D23" s="53">
        <f>SUM(D22)</f>
        <v>0.3</v>
      </c>
      <c r="E23" s="53">
        <f>SUM(E22)</f>
        <v>0</v>
      </c>
      <c r="F23" s="53">
        <f>SUM(F22)</f>
        <v>8.8000000000000007</v>
      </c>
      <c r="G23" s="53">
        <f>SUM(G22)</f>
        <v>36.4</v>
      </c>
      <c r="H23" s="53">
        <f>SUM(H22)</f>
        <v>11</v>
      </c>
      <c r="I23" s="35"/>
    </row>
    <row r="24" spans="1:9" x14ac:dyDescent="0.25">
      <c r="A24" s="14"/>
      <c r="B24" s="36" t="s">
        <v>31</v>
      </c>
      <c r="C24" s="37"/>
      <c r="D24" s="17"/>
      <c r="E24" s="58"/>
      <c r="F24" s="59"/>
      <c r="G24" s="17"/>
      <c r="H24" s="27"/>
      <c r="I24" s="28"/>
    </row>
    <row r="25" spans="1:9" ht="30" x14ac:dyDescent="0.25">
      <c r="A25" s="41" t="s">
        <v>32</v>
      </c>
      <c r="B25" s="60"/>
      <c r="C25" s="43">
        <v>50</v>
      </c>
      <c r="D25" s="44">
        <v>1.33</v>
      </c>
      <c r="E25" s="45">
        <v>0.16</v>
      </c>
      <c r="F25" s="49">
        <v>7.16</v>
      </c>
      <c r="G25" s="44">
        <v>35</v>
      </c>
      <c r="H25" s="46">
        <v>2</v>
      </c>
      <c r="I25" s="28" t="s">
        <v>33</v>
      </c>
    </row>
    <row r="26" spans="1:9" ht="30" x14ac:dyDescent="0.25">
      <c r="A26" s="41" t="s">
        <v>34</v>
      </c>
      <c r="B26" s="48"/>
      <c r="C26" s="43" t="s">
        <v>35</v>
      </c>
      <c r="D26" s="44">
        <v>1.9</v>
      </c>
      <c r="E26" s="45">
        <v>4.0999999999999996</v>
      </c>
      <c r="F26" s="49">
        <v>12.5</v>
      </c>
      <c r="G26" s="44">
        <v>95</v>
      </c>
      <c r="H26" s="46">
        <v>5.37</v>
      </c>
      <c r="I26" s="28" t="s">
        <v>36</v>
      </c>
    </row>
    <row r="27" spans="1:9" x14ac:dyDescent="0.25">
      <c r="A27" s="61" t="s">
        <v>37</v>
      </c>
      <c r="B27" s="62"/>
      <c r="C27" s="63">
        <v>80</v>
      </c>
      <c r="D27" s="64">
        <v>11.6</v>
      </c>
      <c r="E27" s="63">
        <v>7.2</v>
      </c>
      <c r="F27" s="65">
        <v>8.6</v>
      </c>
      <c r="G27" s="63">
        <v>145.6</v>
      </c>
      <c r="H27" s="66"/>
      <c r="I27" s="28" t="s">
        <v>38</v>
      </c>
    </row>
    <row r="28" spans="1:9" ht="30" x14ac:dyDescent="0.25">
      <c r="A28" s="41" t="s">
        <v>39</v>
      </c>
      <c r="B28" s="48"/>
      <c r="C28" s="43">
        <v>120</v>
      </c>
      <c r="D28" s="44">
        <v>2.25</v>
      </c>
      <c r="E28" s="45">
        <v>6.75</v>
      </c>
      <c r="F28" s="49">
        <v>10.5</v>
      </c>
      <c r="G28" s="44">
        <v>112</v>
      </c>
      <c r="H28" s="46">
        <v>9</v>
      </c>
      <c r="I28" s="28" t="s">
        <v>40</v>
      </c>
    </row>
    <row r="29" spans="1:9" ht="30" x14ac:dyDescent="0.25">
      <c r="A29" s="41" t="s">
        <v>41</v>
      </c>
      <c r="B29" s="48"/>
      <c r="C29" s="43">
        <v>150</v>
      </c>
      <c r="D29" s="49">
        <v>0.7</v>
      </c>
      <c r="E29" s="45">
        <v>0.04</v>
      </c>
      <c r="F29" s="49">
        <v>20.6</v>
      </c>
      <c r="G29" s="44">
        <v>85</v>
      </c>
      <c r="H29" s="46">
        <v>0.3</v>
      </c>
      <c r="I29" s="28" t="s">
        <v>42</v>
      </c>
    </row>
    <row r="30" spans="1:9" ht="15.75" thickBot="1" x14ac:dyDescent="0.3">
      <c r="A30" s="67" t="s">
        <v>43</v>
      </c>
      <c r="B30" s="30"/>
      <c r="C30" s="68">
        <v>37.5</v>
      </c>
      <c r="D30" s="68">
        <v>1.8</v>
      </c>
      <c r="E30" s="68">
        <v>0.4</v>
      </c>
      <c r="F30" s="68">
        <v>18</v>
      </c>
      <c r="G30" s="68">
        <v>82.5</v>
      </c>
      <c r="H30" s="69"/>
      <c r="I30" s="70"/>
    </row>
    <row r="31" spans="1:9" ht="15.75" thickBot="1" x14ac:dyDescent="0.3">
      <c r="A31" s="50" t="s">
        <v>27</v>
      </c>
      <c r="B31" s="51"/>
      <c r="C31" s="52">
        <v>644.5</v>
      </c>
      <c r="D31" s="71">
        <f>SUM(D25:D30)</f>
        <v>19.579999999999998</v>
      </c>
      <c r="E31" s="71">
        <f>SUM(E25:E30)</f>
        <v>18.649999999999999</v>
      </c>
      <c r="F31" s="71">
        <f>SUM(F25:F30)</f>
        <v>77.36</v>
      </c>
      <c r="G31" s="71">
        <f>SUM(G25:G30)</f>
        <v>555.1</v>
      </c>
      <c r="H31" s="71">
        <f>SUM(H25:H30)</f>
        <v>16.670000000000002</v>
      </c>
      <c r="I31" s="35"/>
    </row>
    <row r="32" spans="1:9" x14ac:dyDescent="0.25">
      <c r="A32" s="14"/>
      <c r="B32" s="36" t="s">
        <v>44</v>
      </c>
      <c r="C32" s="37"/>
      <c r="D32" s="58"/>
      <c r="E32" s="58"/>
      <c r="F32" s="58"/>
      <c r="G32" s="17"/>
      <c r="H32" s="27"/>
      <c r="I32" s="28"/>
    </row>
    <row r="33" spans="1:9" ht="30" x14ac:dyDescent="0.25">
      <c r="A33" s="61" t="s">
        <v>45</v>
      </c>
      <c r="B33" s="72"/>
      <c r="C33" s="73">
        <v>70</v>
      </c>
      <c r="D33" s="64">
        <v>0.5</v>
      </c>
      <c r="E33" s="63">
        <v>0.1</v>
      </c>
      <c r="F33" s="65">
        <v>3.5</v>
      </c>
      <c r="G33" s="63">
        <v>17</v>
      </c>
      <c r="H33" s="63">
        <v>48</v>
      </c>
      <c r="I33" s="28" t="s">
        <v>46</v>
      </c>
    </row>
    <row r="34" spans="1:9" ht="30" x14ac:dyDescent="0.25">
      <c r="A34" s="47" t="s">
        <v>47</v>
      </c>
      <c r="B34" s="48"/>
      <c r="C34" s="43">
        <v>50</v>
      </c>
      <c r="D34" s="44">
        <v>3</v>
      </c>
      <c r="E34" s="45">
        <v>2.6</v>
      </c>
      <c r="F34" s="49">
        <v>22</v>
      </c>
      <c r="G34" s="44">
        <v>122.5</v>
      </c>
      <c r="H34" s="46">
        <v>0</v>
      </c>
      <c r="I34" s="28" t="s">
        <v>48</v>
      </c>
    </row>
    <row r="35" spans="1:9" ht="30" x14ac:dyDescent="0.25">
      <c r="A35" s="47" t="s">
        <v>49</v>
      </c>
      <c r="B35" s="48"/>
      <c r="C35" s="74">
        <v>130</v>
      </c>
      <c r="D35" s="49">
        <v>3.7</v>
      </c>
      <c r="E35" s="45">
        <v>3.25</v>
      </c>
      <c r="F35" s="49">
        <v>5</v>
      </c>
      <c r="G35" s="45">
        <v>64</v>
      </c>
      <c r="H35" s="75">
        <v>0.8</v>
      </c>
      <c r="I35" s="28" t="s">
        <v>50</v>
      </c>
    </row>
    <row r="36" spans="1:9" ht="30" x14ac:dyDescent="0.25">
      <c r="A36" s="41" t="s">
        <v>51</v>
      </c>
      <c r="B36" s="48"/>
      <c r="C36" s="43">
        <v>50</v>
      </c>
      <c r="D36" s="43">
        <v>11</v>
      </c>
      <c r="E36" s="76">
        <v>10.8</v>
      </c>
      <c r="F36" s="43">
        <v>10.9</v>
      </c>
      <c r="G36" s="76">
        <v>184</v>
      </c>
      <c r="H36" s="77">
        <v>0.42</v>
      </c>
      <c r="I36" s="28" t="s">
        <v>52</v>
      </c>
    </row>
    <row r="37" spans="1:9" ht="30" x14ac:dyDescent="0.25">
      <c r="A37" s="41" t="s">
        <v>53</v>
      </c>
      <c r="B37" s="55"/>
      <c r="C37" s="43">
        <v>120</v>
      </c>
      <c r="D37" s="43">
        <v>2.7</v>
      </c>
      <c r="E37" s="76">
        <v>3.9</v>
      </c>
      <c r="F37" s="43">
        <v>11.3</v>
      </c>
      <c r="G37" s="76">
        <v>90.4</v>
      </c>
      <c r="H37" s="77">
        <v>19.7</v>
      </c>
      <c r="I37" s="28" t="s">
        <v>54</v>
      </c>
    </row>
    <row r="38" spans="1:9" ht="30" x14ac:dyDescent="0.25">
      <c r="A38" s="41" t="s">
        <v>55</v>
      </c>
      <c r="B38" s="48"/>
      <c r="C38" s="43" t="s">
        <v>56</v>
      </c>
      <c r="D38" s="78">
        <v>0.05</v>
      </c>
      <c r="E38" s="43">
        <v>0.01</v>
      </c>
      <c r="F38" s="76">
        <v>6.5</v>
      </c>
      <c r="G38" s="78">
        <v>26</v>
      </c>
      <c r="H38" s="74"/>
      <c r="I38" s="28" t="s">
        <v>57</v>
      </c>
    </row>
    <row r="39" spans="1:9" ht="15.75" thickBot="1" x14ac:dyDescent="0.3">
      <c r="A39" s="47" t="s">
        <v>58</v>
      </c>
      <c r="B39" s="48"/>
      <c r="C39" s="43">
        <v>10</v>
      </c>
      <c r="D39" s="45">
        <v>0.78</v>
      </c>
      <c r="E39" s="49">
        <v>0.1</v>
      </c>
      <c r="F39" s="45">
        <v>4.9000000000000004</v>
      </c>
      <c r="G39" s="49">
        <v>23.6</v>
      </c>
      <c r="H39" s="46">
        <v>0</v>
      </c>
      <c r="I39" s="28"/>
    </row>
    <row r="40" spans="1:9" ht="15.75" thickBot="1" x14ac:dyDescent="0.3">
      <c r="A40" s="79" t="s">
        <v>27</v>
      </c>
      <c r="B40" s="80"/>
      <c r="C40" s="81">
        <v>555</v>
      </c>
      <c r="D40" s="82">
        <f>SUM(D32:D39)</f>
        <v>21.73</v>
      </c>
      <c r="E40" s="82">
        <f>SUM(E32:E39)</f>
        <v>20.76</v>
      </c>
      <c r="F40" s="82">
        <f>SUM(F32:F39)</f>
        <v>64.100000000000009</v>
      </c>
      <c r="G40" s="82">
        <f>SUM(G32:G39)</f>
        <v>527.5</v>
      </c>
      <c r="H40" s="82">
        <f>SUM(H32:H39)</f>
        <v>68.92</v>
      </c>
      <c r="I40" s="35"/>
    </row>
    <row r="41" spans="1:9" ht="15.75" thickBot="1" x14ac:dyDescent="0.3">
      <c r="A41" s="83" t="s">
        <v>59</v>
      </c>
      <c r="B41" s="84"/>
      <c r="C41" s="85">
        <f t="shared" ref="C41:H41" si="0">C20+C23+C31+C40</f>
        <v>1714.5</v>
      </c>
      <c r="D41" s="86">
        <f t="shared" si="0"/>
        <v>51.016666666666666</v>
      </c>
      <c r="E41" s="86">
        <f t="shared" si="0"/>
        <v>50.666666666666671</v>
      </c>
      <c r="F41" s="86">
        <f t="shared" si="0"/>
        <v>203.44166666666666</v>
      </c>
      <c r="G41" s="86">
        <f t="shared" si="0"/>
        <v>1471</v>
      </c>
      <c r="H41" s="86">
        <f t="shared" si="0"/>
        <v>96.993750000000006</v>
      </c>
      <c r="I41" s="87"/>
    </row>
    <row r="42" spans="1:9" x14ac:dyDescent="0.25">
      <c r="A42" s="48"/>
      <c r="B42" s="48"/>
      <c r="C42" s="88"/>
      <c r="D42" s="49"/>
      <c r="E42" s="49"/>
      <c r="F42" s="49"/>
      <c r="G42" s="59"/>
      <c r="H42" s="89"/>
      <c r="I42" s="15"/>
    </row>
    <row r="43" spans="1:9" ht="15.75" thickBot="1" x14ac:dyDescent="0.3">
      <c r="A43" s="10" t="s">
        <v>60</v>
      </c>
      <c r="B43" s="10"/>
      <c r="C43" s="11"/>
      <c r="G43" s="90"/>
      <c r="H43" s="91"/>
      <c r="I43" s="30"/>
    </row>
    <row r="44" spans="1:9" ht="30" x14ac:dyDescent="0.25">
      <c r="A44" s="14" t="s">
        <v>4</v>
      </c>
      <c r="B44" s="15"/>
      <c r="C44" s="37" t="s">
        <v>5</v>
      </c>
      <c r="D44" s="204" t="s">
        <v>6</v>
      </c>
      <c r="E44" s="205"/>
      <c r="F44" s="206"/>
      <c r="G44" s="17" t="s">
        <v>7</v>
      </c>
      <c r="H44" s="18" t="s">
        <v>8</v>
      </c>
      <c r="I44" s="92" t="s">
        <v>61</v>
      </c>
    </row>
    <row r="45" spans="1:9" ht="15.75" thickBot="1" x14ac:dyDescent="0.3">
      <c r="A45" s="93" t="s">
        <v>10</v>
      </c>
      <c r="B45" s="94"/>
      <c r="C45" s="95" t="s">
        <v>11</v>
      </c>
      <c r="D45" s="23"/>
      <c r="E45" s="24"/>
      <c r="F45" s="24"/>
      <c r="G45" s="26" t="s">
        <v>12</v>
      </c>
      <c r="H45" s="96"/>
      <c r="I45" s="97" t="s">
        <v>62</v>
      </c>
    </row>
    <row r="46" spans="1:9" ht="15.75" thickBot="1" x14ac:dyDescent="0.3">
      <c r="A46" s="29"/>
      <c r="B46" s="30"/>
      <c r="C46" s="68"/>
      <c r="D46" s="32" t="s">
        <v>13</v>
      </c>
      <c r="E46" s="33" t="s">
        <v>14</v>
      </c>
      <c r="F46" s="32" t="s">
        <v>15</v>
      </c>
      <c r="G46" s="33" t="s">
        <v>16</v>
      </c>
      <c r="H46" s="34" t="s">
        <v>17</v>
      </c>
      <c r="I46" s="70"/>
    </row>
    <row r="47" spans="1:9" x14ac:dyDescent="0.25">
      <c r="A47" s="14"/>
      <c r="B47" s="36" t="s">
        <v>18</v>
      </c>
      <c r="C47" s="37"/>
      <c r="D47" s="98"/>
      <c r="E47" s="99"/>
      <c r="F47" s="99"/>
      <c r="G47" s="98"/>
      <c r="H47" s="100"/>
      <c r="I47" s="28"/>
    </row>
    <row r="48" spans="1:9" ht="30" x14ac:dyDescent="0.25">
      <c r="A48" s="41" t="s">
        <v>63</v>
      </c>
      <c r="B48" s="48"/>
      <c r="C48" s="43" t="s">
        <v>20</v>
      </c>
      <c r="D48" s="44">
        <v>7.1</v>
      </c>
      <c r="E48" s="45">
        <v>8.1999999999999993</v>
      </c>
      <c r="F48" s="45">
        <v>37</v>
      </c>
      <c r="G48" s="44">
        <v>250</v>
      </c>
      <c r="H48" s="46">
        <v>0.5</v>
      </c>
      <c r="I48" s="28" t="s">
        <v>21</v>
      </c>
    </row>
    <row r="49" spans="1:9" ht="30" x14ac:dyDescent="0.25">
      <c r="A49" s="47" t="s">
        <v>64</v>
      </c>
      <c r="B49" s="48"/>
      <c r="C49" s="43">
        <v>180</v>
      </c>
      <c r="D49" s="44">
        <v>2.4166666666666665</v>
      </c>
      <c r="E49" s="45">
        <v>2.5833333333333335</v>
      </c>
      <c r="F49" s="45">
        <v>13.608333333333333</v>
      </c>
      <c r="G49" s="44">
        <v>88.333333333333343</v>
      </c>
      <c r="H49" s="46">
        <v>0.39166666666666666</v>
      </c>
      <c r="I49" s="28" t="s">
        <v>65</v>
      </c>
    </row>
    <row r="50" spans="1:9" ht="30.75" thickBot="1" x14ac:dyDescent="0.3">
      <c r="A50" s="47" t="s">
        <v>66</v>
      </c>
      <c r="B50" s="48"/>
      <c r="C50" s="101" t="s">
        <v>67</v>
      </c>
      <c r="D50" s="44">
        <v>4.8</v>
      </c>
      <c r="E50" s="45">
        <v>7.2</v>
      </c>
      <c r="F50" s="49">
        <v>15.4</v>
      </c>
      <c r="G50" s="44">
        <v>146</v>
      </c>
      <c r="H50" s="46">
        <v>0.19</v>
      </c>
      <c r="I50" s="28" t="s">
        <v>68</v>
      </c>
    </row>
    <row r="51" spans="1:9" ht="15.75" thickBot="1" x14ac:dyDescent="0.3">
      <c r="A51" s="102" t="s">
        <v>27</v>
      </c>
      <c r="B51" s="51"/>
      <c r="C51" s="52">
        <v>427</v>
      </c>
      <c r="D51" s="71">
        <f>SUM(D47:D50)</f>
        <v>14.316666666666666</v>
      </c>
      <c r="E51" s="71">
        <f>SUM(E47:E50)</f>
        <v>17.983333333333334</v>
      </c>
      <c r="F51" s="71">
        <f>SUM(F47:F50)</f>
        <v>66.00833333333334</v>
      </c>
      <c r="G51" s="71">
        <f>SUM(G47:G50)</f>
        <v>484.33333333333337</v>
      </c>
      <c r="H51" s="71">
        <f>SUM(H47:H50)</f>
        <v>1.0816666666666666</v>
      </c>
      <c r="I51" s="35"/>
    </row>
    <row r="52" spans="1:9" x14ac:dyDescent="0.25">
      <c r="A52" s="47"/>
      <c r="B52" s="60" t="s">
        <v>28</v>
      </c>
      <c r="C52" s="43"/>
      <c r="D52" s="45"/>
      <c r="E52" s="45"/>
      <c r="F52" s="45"/>
      <c r="G52" s="44"/>
      <c r="H52" s="46"/>
      <c r="I52" s="28"/>
    </row>
    <row r="53" spans="1:9" ht="30.75" thickBot="1" x14ac:dyDescent="0.3">
      <c r="A53" s="41" t="s">
        <v>29</v>
      </c>
      <c r="B53" s="55"/>
      <c r="C53" s="56">
        <v>95</v>
      </c>
      <c r="D53" s="44">
        <v>0.3</v>
      </c>
      <c r="E53" s="45">
        <v>0</v>
      </c>
      <c r="F53" s="49">
        <v>3</v>
      </c>
      <c r="G53" s="45">
        <v>13</v>
      </c>
      <c r="H53" s="57">
        <v>38</v>
      </c>
      <c r="I53" s="103" t="s">
        <v>30</v>
      </c>
    </row>
    <row r="54" spans="1:9" ht="15.75" thickBot="1" x14ac:dyDescent="0.3">
      <c r="A54" s="50" t="s">
        <v>27</v>
      </c>
      <c r="B54" s="104"/>
      <c r="C54" s="52">
        <f t="shared" ref="C54:H54" si="1">SUM(C53)</f>
        <v>95</v>
      </c>
      <c r="D54" s="53">
        <f t="shared" si="1"/>
        <v>0.3</v>
      </c>
      <c r="E54" s="53">
        <f t="shared" si="1"/>
        <v>0</v>
      </c>
      <c r="F54" s="53">
        <f t="shared" si="1"/>
        <v>3</v>
      </c>
      <c r="G54" s="53">
        <f t="shared" si="1"/>
        <v>13</v>
      </c>
      <c r="H54" s="53">
        <f t="shared" si="1"/>
        <v>38</v>
      </c>
      <c r="I54" s="35"/>
    </row>
    <row r="55" spans="1:9" x14ac:dyDescent="0.25">
      <c r="A55" s="14"/>
      <c r="B55" s="36" t="s">
        <v>31</v>
      </c>
      <c r="C55" s="37"/>
      <c r="D55" s="17"/>
      <c r="E55" s="17"/>
      <c r="F55" s="58"/>
      <c r="G55" s="17"/>
      <c r="H55" s="27"/>
      <c r="I55" s="28"/>
    </row>
    <row r="56" spans="1:9" ht="30" x14ac:dyDescent="0.25">
      <c r="A56" s="41" t="s">
        <v>69</v>
      </c>
      <c r="B56" s="60"/>
      <c r="C56" s="43">
        <v>30</v>
      </c>
      <c r="D56" s="49">
        <v>0.24</v>
      </c>
      <c r="E56" s="45">
        <v>0.03</v>
      </c>
      <c r="F56" s="49">
        <v>0.51</v>
      </c>
      <c r="G56" s="44">
        <v>3.9</v>
      </c>
      <c r="H56" s="46">
        <v>1.5</v>
      </c>
      <c r="I56" s="28" t="s">
        <v>70</v>
      </c>
    </row>
    <row r="57" spans="1:9" ht="45" x14ac:dyDescent="0.25">
      <c r="A57" s="41" t="s">
        <v>71</v>
      </c>
      <c r="B57" s="48"/>
      <c r="C57" s="43" t="s">
        <v>35</v>
      </c>
      <c r="D57" s="44">
        <v>1.5</v>
      </c>
      <c r="E57" s="45">
        <v>3.9</v>
      </c>
      <c r="F57" s="49">
        <v>9.5</v>
      </c>
      <c r="G57" s="44">
        <v>79</v>
      </c>
      <c r="H57" s="46">
        <v>6.36</v>
      </c>
      <c r="I57" s="28" t="s">
        <v>72</v>
      </c>
    </row>
    <row r="58" spans="1:9" ht="30" x14ac:dyDescent="0.25">
      <c r="A58" s="41" t="s">
        <v>73</v>
      </c>
      <c r="B58" s="48"/>
      <c r="C58" s="43">
        <v>200</v>
      </c>
      <c r="D58" s="49">
        <v>15.6</v>
      </c>
      <c r="E58" s="45">
        <v>15</v>
      </c>
      <c r="F58" s="49">
        <v>28</v>
      </c>
      <c r="G58" s="45">
        <v>309.5</v>
      </c>
      <c r="H58" s="105">
        <v>0.65</v>
      </c>
      <c r="I58" s="28" t="s">
        <v>74</v>
      </c>
    </row>
    <row r="59" spans="1:9" ht="30" x14ac:dyDescent="0.25">
      <c r="A59" s="41" t="s">
        <v>75</v>
      </c>
      <c r="B59" s="48"/>
      <c r="C59" s="43">
        <v>150</v>
      </c>
      <c r="D59" s="44"/>
      <c r="E59" s="45"/>
      <c r="F59" s="49">
        <v>15</v>
      </c>
      <c r="G59" s="44">
        <v>60</v>
      </c>
      <c r="H59" s="46"/>
      <c r="I59" s="28" t="s">
        <v>76</v>
      </c>
    </row>
    <row r="60" spans="1:9" ht="15.75" thickBot="1" x14ac:dyDescent="0.3">
      <c r="A60" s="47" t="s">
        <v>58</v>
      </c>
      <c r="B60" s="48"/>
      <c r="C60" s="68">
        <v>30</v>
      </c>
      <c r="D60" s="45">
        <v>1.5</v>
      </c>
      <c r="E60" s="49">
        <v>0.3</v>
      </c>
      <c r="F60" s="45">
        <v>14.4</v>
      </c>
      <c r="G60" s="49">
        <v>66</v>
      </c>
      <c r="H60" s="46">
        <v>0</v>
      </c>
      <c r="I60" s="28"/>
    </row>
    <row r="61" spans="1:9" ht="15.75" thickBot="1" x14ac:dyDescent="0.3">
      <c r="A61" s="67" t="s">
        <v>43</v>
      </c>
      <c r="B61" s="30"/>
      <c r="C61" s="68">
        <v>37.5</v>
      </c>
      <c r="D61" s="68">
        <v>1.8</v>
      </c>
      <c r="E61" s="68">
        <v>0.4</v>
      </c>
      <c r="F61" s="68">
        <v>18</v>
      </c>
      <c r="G61" s="68">
        <v>82.5</v>
      </c>
      <c r="H61" s="69"/>
      <c r="I61" s="70"/>
    </row>
    <row r="62" spans="1:9" ht="30.75" thickBot="1" x14ac:dyDescent="0.3">
      <c r="A62" s="47" t="s">
        <v>77</v>
      </c>
      <c r="B62" s="60"/>
      <c r="C62" s="43">
        <v>24.5</v>
      </c>
      <c r="D62" s="45">
        <v>0.56000000000000005</v>
      </c>
      <c r="E62" s="49">
        <v>1.2</v>
      </c>
      <c r="F62" s="45">
        <v>3</v>
      </c>
      <c r="G62" s="49">
        <v>25</v>
      </c>
      <c r="H62" s="46"/>
      <c r="I62" s="28"/>
    </row>
    <row r="63" spans="1:9" ht="15.75" thickBot="1" x14ac:dyDescent="0.3">
      <c r="A63" s="50" t="s">
        <v>27</v>
      </c>
      <c r="B63" s="104"/>
      <c r="C63" s="52">
        <v>654.5</v>
      </c>
      <c r="D63" s="71">
        <f>SUM(D55:D62)</f>
        <v>21.2</v>
      </c>
      <c r="E63" s="71">
        <f>SUM(E55:E62)</f>
        <v>20.83</v>
      </c>
      <c r="F63" s="71">
        <f>SUM(F55:F62)</f>
        <v>88.41</v>
      </c>
      <c r="G63" s="71">
        <f>SUM(G55:G62)</f>
        <v>625.9</v>
      </c>
      <c r="H63" s="71">
        <f>SUM(H55:H62)</f>
        <v>8.51</v>
      </c>
      <c r="I63" s="28"/>
    </row>
    <row r="64" spans="1:9" x14ac:dyDescent="0.25">
      <c r="A64" s="61"/>
      <c r="B64" s="62" t="s">
        <v>44</v>
      </c>
      <c r="C64" s="106"/>
      <c r="D64" s="63"/>
      <c r="E64" s="63"/>
      <c r="F64" s="63"/>
      <c r="G64" s="63"/>
      <c r="H64" s="107"/>
      <c r="I64" s="19"/>
    </row>
    <row r="65" spans="1:9" ht="30" x14ac:dyDescent="0.25">
      <c r="A65" s="61" t="s">
        <v>45</v>
      </c>
      <c r="B65" s="72"/>
      <c r="C65" s="73">
        <v>70</v>
      </c>
      <c r="D65" s="64">
        <v>0.01</v>
      </c>
      <c r="E65" s="63">
        <v>0.01</v>
      </c>
      <c r="F65" s="65">
        <v>2.8</v>
      </c>
      <c r="G65" s="63">
        <v>11</v>
      </c>
      <c r="H65" s="63">
        <v>8</v>
      </c>
      <c r="I65" s="28" t="s">
        <v>46</v>
      </c>
    </row>
    <row r="66" spans="1:9" ht="30" x14ac:dyDescent="0.25">
      <c r="A66" s="108" t="s">
        <v>78</v>
      </c>
      <c r="B66" s="109"/>
      <c r="C66" s="73">
        <v>130</v>
      </c>
      <c r="D66" s="63">
        <v>3.72</v>
      </c>
      <c r="E66" s="63">
        <v>3.2</v>
      </c>
      <c r="F66" s="63">
        <v>3.5</v>
      </c>
      <c r="G66" s="63">
        <v>58</v>
      </c>
      <c r="H66" s="63">
        <v>0.65</v>
      </c>
      <c r="I66" s="28" t="s">
        <v>50</v>
      </c>
    </row>
    <row r="67" spans="1:9" ht="45" x14ac:dyDescent="0.25">
      <c r="A67" s="41" t="s">
        <v>79</v>
      </c>
      <c r="B67" s="48"/>
      <c r="C67" s="110">
        <v>30</v>
      </c>
      <c r="D67" s="49">
        <v>0.73</v>
      </c>
      <c r="E67" s="44">
        <v>7.0000000000000007E-2</v>
      </c>
      <c r="F67" s="45">
        <v>7.2</v>
      </c>
      <c r="G67" s="44">
        <v>32</v>
      </c>
      <c r="H67" s="57">
        <v>0.49</v>
      </c>
      <c r="I67" s="28" t="s">
        <v>80</v>
      </c>
    </row>
    <row r="68" spans="1:9" ht="30" x14ac:dyDescent="0.25">
      <c r="A68" s="41" t="s">
        <v>81</v>
      </c>
      <c r="B68" s="55"/>
      <c r="C68" s="43" t="s">
        <v>82</v>
      </c>
      <c r="D68" s="49">
        <v>10.6</v>
      </c>
      <c r="E68" s="45">
        <v>5.9</v>
      </c>
      <c r="F68" s="49">
        <v>21.6</v>
      </c>
      <c r="G68" s="44">
        <v>181.6</v>
      </c>
      <c r="H68" s="46">
        <v>0.24</v>
      </c>
      <c r="I68" s="28" t="s">
        <v>83</v>
      </c>
    </row>
    <row r="69" spans="1:9" ht="30" x14ac:dyDescent="0.25">
      <c r="A69" s="41" t="s">
        <v>84</v>
      </c>
      <c r="B69" s="48"/>
      <c r="C69" s="101" t="s">
        <v>85</v>
      </c>
      <c r="D69" s="44">
        <v>0.08</v>
      </c>
      <c r="E69" s="45">
        <v>0.01</v>
      </c>
      <c r="F69" s="49">
        <v>6.8</v>
      </c>
      <c r="G69" s="44">
        <v>27.3</v>
      </c>
      <c r="H69" s="57">
        <v>1.9</v>
      </c>
      <c r="I69" s="28" t="s">
        <v>86</v>
      </c>
    </row>
    <row r="70" spans="1:9" ht="15.75" thickBot="1" x14ac:dyDescent="0.3">
      <c r="A70" s="47" t="s">
        <v>58</v>
      </c>
      <c r="B70" s="48"/>
      <c r="C70" s="43">
        <v>10</v>
      </c>
      <c r="D70" s="45">
        <v>0.78</v>
      </c>
      <c r="E70" s="49">
        <v>0.1</v>
      </c>
      <c r="F70" s="45">
        <v>4.9000000000000004</v>
      </c>
      <c r="G70" s="49">
        <v>23.6</v>
      </c>
      <c r="H70" s="46">
        <v>0</v>
      </c>
      <c r="I70" s="28"/>
    </row>
    <row r="71" spans="1:9" ht="15.75" thickBot="1" x14ac:dyDescent="0.3">
      <c r="A71" s="79" t="s">
        <v>27</v>
      </c>
      <c r="B71" s="80"/>
      <c r="C71" s="81">
        <v>463</v>
      </c>
      <c r="D71" s="82">
        <f>SUM(D64:D70)</f>
        <v>15.919999999999998</v>
      </c>
      <c r="E71" s="82">
        <f>SUM(E64:E70)</f>
        <v>9.2899999999999991</v>
      </c>
      <c r="F71" s="82">
        <f>SUM(F64:F70)</f>
        <v>46.8</v>
      </c>
      <c r="G71" s="82">
        <f>SUM(G64:G70)</f>
        <v>333.50000000000006</v>
      </c>
      <c r="H71" s="82">
        <f>SUM(H64:H70)</f>
        <v>11.280000000000001</v>
      </c>
      <c r="I71" s="35"/>
    </row>
    <row r="72" spans="1:9" ht="15.75" thickBot="1" x14ac:dyDescent="0.3">
      <c r="A72" s="83" t="s">
        <v>59</v>
      </c>
      <c r="B72" s="84"/>
      <c r="C72" s="111">
        <f t="shared" ref="C72:H72" si="2">C51+C54+C63+C71</f>
        <v>1639.5</v>
      </c>
      <c r="D72" s="112">
        <f t="shared" si="2"/>
        <v>51.736666666666665</v>
      </c>
      <c r="E72" s="112">
        <f t="shared" si="2"/>
        <v>48.103333333333332</v>
      </c>
      <c r="F72" s="112">
        <f t="shared" si="2"/>
        <v>204.21833333333336</v>
      </c>
      <c r="G72" s="112">
        <f t="shared" si="2"/>
        <v>1456.7333333333333</v>
      </c>
      <c r="H72" s="112">
        <f t="shared" si="2"/>
        <v>58.871666666666663</v>
      </c>
      <c r="I72" s="113"/>
    </row>
    <row r="73" spans="1:9" x14ac:dyDescent="0.25">
      <c r="A73" s="60"/>
      <c r="B73" s="60"/>
      <c r="C73" s="114"/>
      <c r="D73" s="115"/>
      <c r="E73" s="115"/>
      <c r="F73" s="115"/>
      <c r="G73" s="116"/>
      <c r="H73" s="117"/>
      <c r="I73" s="15"/>
    </row>
    <row r="74" spans="1:9" ht="15.75" thickBot="1" x14ac:dyDescent="0.3">
      <c r="A74" s="10" t="s">
        <v>87</v>
      </c>
      <c r="B74" s="10"/>
      <c r="C74" s="11"/>
      <c r="G74" s="90"/>
      <c r="H74" s="91"/>
      <c r="I74" s="30"/>
    </row>
    <row r="75" spans="1:9" ht="60" x14ac:dyDescent="0.25">
      <c r="A75" s="14" t="s">
        <v>4</v>
      </c>
      <c r="B75" s="15"/>
      <c r="C75" s="16" t="s">
        <v>5</v>
      </c>
      <c r="D75" s="17" t="s">
        <v>6</v>
      </c>
      <c r="E75" s="59"/>
      <c r="F75" s="118"/>
      <c r="G75" s="17" t="s">
        <v>7</v>
      </c>
      <c r="H75" s="119" t="s">
        <v>8</v>
      </c>
      <c r="I75" s="92" t="s">
        <v>61</v>
      </c>
    </row>
    <row r="76" spans="1:9" ht="15.75" thickBot="1" x14ac:dyDescent="0.3">
      <c r="A76" s="93" t="s">
        <v>10</v>
      </c>
      <c r="B76" s="94"/>
      <c r="C76" s="22" t="s">
        <v>11</v>
      </c>
      <c r="D76" s="23"/>
      <c r="E76" s="24"/>
      <c r="F76" s="24"/>
      <c r="G76" s="26" t="s">
        <v>12</v>
      </c>
      <c r="H76" s="120"/>
      <c r="I76" s="97" t="s">
        <v>62</v>
      </c>
    </row>
    <row r="77" spans="1:9" ht="15.75" thickBot="1" x14ac:dyDescent="0.3">
      <c r="A77" s="41"/>
      <c r="B77" s="48"/>
      <c r="C77" s="78"/>
      <c r="D77" s="58" t="s">
        <v>13</v>
      </c>
      <c r="E77" s="58" t="s">
        <v>14</v>
      </c>
      <c r="F77" s="59" t="s">
        <v>15</v>
      </c>
      <c r="G77" s="17" t="s">
        <v>16</v>
      </c>
      <c r="H77" s="119" t="s">
        <v>17</v>
      </c>
      <c r="I77" s="70"/>
    </row>
    <row r="78" spans="1:9" x14ac:dyDescent="0.25">
      <c r="A78" s="14"/>
      <c r="B78" s="36" t="s">
        <v>18</v>
      </c>
      <c r="C78" s="37"/>
      <c r="D78" s="98"/>
      <c r="E78" s="99"/>
      <c r="F78" s="121"/>
      <c r="G78" s="98"/>
      <c r="H78" s="100"/>
      <c r="I78" s="28"/>
    </row>
    <row r="79" spans="1:9" ht="30" x14ac:dyDescent="0.25">
      <c r="A79" s="41" t="s">
        <v>88</v>
      </c>
      <c r="B79" s="48"/>
      <c r="C79" s="43" t="s">
        <v>20</v>
      </c>
      <c r="D79" s="45">
        <v>6</v>
      </c>
      <c r="E79" s="45">
        <v>7</v>
      </c>
      <c r="F79" s="45">
        <v>28</v>
      </c>
      <c r="G79" s="45">
        <v>199</v>
      </c>
      <c r="H79" s="46">
        <v>0.22</v>
      </c>
      <c r="I79" s="28" t="s">
        <v>89</v>
      </c>
    </row>
    <row r="80" spans="1:9" ht="30" x14ac:dyDescent="0.25">
      <c r="A80" s="41" t="s">
        <v>90</v>
      </c>
      <c r="B80" s="48"/>
      <c r="C80" s="43" t="s">
        <v>91</v>
      </c>
      <c r="D80" s="44">
        <v>0.1</v>
      </c>
      <c r="E80" s="45">
        <v>0.02</v>
      </c>
      <c r="F80" s="49">
        <v>10</v>
      </c>
      <c r="G80" s="44">
        <v>40</v>
      </c>
      <c r="H80" s="46"/>
      <c r="I80" s="28" t="s">
        <v>92</v>
      </c>
    </row>
    <row r="81" spans="1:9" ht="30.75" thickBot="1" x14ac:dyDescent="0.3">
      <c r="A81" s="47" t="s">
        <v>24</v>
      </c>
      <c r="B81" s="48"/>
      <c r="C81" s="43" t="s">
        <v>25</v>
      </c>
      <c r="D81" s="44">
        <v>2.2999999999999998</v>
      </c>
      <c r="E81" s="45">
        <v>4.5</v>
      </c>
      <c r="F81" s="49">
        <v>15.4</v>
      </c>
      <c r="G81" s="44">
        <v>111</v>
      </c>
      <c r="H81" s="46"/>
      <c r="I81" s="28" t="s">
        <v>26</v>
      </c>
    </row>
    <row r="82" spans="1:9" ht="15.75" thickBot="1" x14ac:dyDescent="0.3">
      <c r="A82" s="50" t="s">
        <v>27</v>
      </c>
      <c r="B82" s="122"/>
      <c r="C82" s="52">
        <v>430</v>
      </c>
      <c r="D82" s="53">
        <f>SUM(D78:D81)</f>
        <v>8.3999999999999986</v>
      </c>
      <c r="E82" s="53">
        <f>SUM(E78:E81)</f>
        <v>11.52</v>
      </c>
      <c r="F82" s="53">
        <f>SUM(F78:F81)</f>
        <v>53.4</v>
      </c>
      <c r="G82" s="53">
        <f>SUM(G78:G81)</f>
        <v>350</v>
      </c>
      <c r="H82" s="53">
        <f>SUM(H78:H81)</f>
        <v>0.22</v>
      </c>
      <c r="I82" s="35"/>
    </row>
    <row r="83" spans="1:9" x14ac:dyDescent="0.25">
      <c r="A83" s="47"/>
      <c r="B83" s="60" t="s">
        <v>28</v>
      </c>
      <c r="C83" s="37"/>
      <c r="D83" s="58"/>
      <c r="E83" s="49"/>
      <c r="F83" s="58"/>
      <c r="G83" s="49"/>
      <c r="H83" s="100"/>
      <c r="I83" s="28"/>
    </row>
    <row r="84" spans="1:9" ht="30.75" thickBot="1" x14ac:dyDescent="0.3">
      <c r="A84" s="41" t="s">
        <v>29</v>
      </c>
      <c r="B84" s="55"/>
      <c r="C84" s="56">
        <v>95</v>
      </c>
      <c r="D84" s="44">
        <v>0.01</v>
      </c>
      <c r="E84" s="45">
        <v>0</v>
      </c>
      <c r="F84" s="49">
        <v>3</v>
      </c>
      <c r="G84" s="45">
        <v>12</v>
      </c>
      <c r="H84" s="57">
        <v>3.8</v>
      </c>
      <c r="I84" s="103" t="s">
        <v>93</v>
      </c>
    </row>
    <row r="85" spans="1:9" ht="15.75" thickBot="1" x14ac:dyDescent="0.3">
      <c r="A85" s="50" t="s">
        <v>27</v>
      </c>
      <c r="B85" s="51"/>
      <c r="C85" s="52">
        <f t="shared" ref="C85:H85" si="3">SUM(C84)</f>
        <v>95</v>
      </c>
      <c r="D85" s="71">
        <f t="shared" si="3"/>
        <v>0.01</v>
      </c>
      <c r="E85" s="71">
        <f t="shared" si="3"/>
        <v>0</v>
      </c>
      <c r="F85" s="71">
        <f t="shared" si="3"/>
        <v>3</v>
      </c>
      <c r="G85" s="71">
        <f t="shared" si="3"/>
        <v>12</v>
      </c>
      <c r="H85" s="71">
        <f t="shared" si="3"/>
        <v>3.8</v>
      </c>
      <c r="I85" s="35"/>
    </row>
    <row r="86" spans="1:9" x14ac:dyDescent="0.25">
      <c r="A86" s="14"/>
      <c r="B86" s="36" t="s">
        <v>31</v>
      </c>
      <c r="C86" s="37"/>
      <c r="D86" s="17"/>
      <c r="E86" s="58"/>
      <c r="F86" s="59"/>
      <c r="G86" s="17"/>
      <c r="H86" s="100"/>
      <c r="I86" s="28"/>
    </row>
    <row r="87" spans="1:9" ht="30" x14ac:dyDescent="0.25">
      <c r="A87" s="41" t="s">
        <v>94</v>
      </c>
      <c r="B87" s="60"/>
      <c r="C87" s="43" t="s">
        <v>95</v>
      </c>
      <c r="D87" s="49">
        <v>0.9</v>
      </c>
      <c r="E87" s="45">
        <v>3.5</v>
      </c>
      <c r="F87" s="49">
        <v>8</v>
      </c>
      <c r="G87" s="44">
        <v>67</v>
      </c>
      <c r="H87" s="46">
        <v>10.199999999999999</v>
      </c>
      <c r="I87" s="123" t="s">
        <v>96</v>
      </c>
    </row>
    <row r="88" spans="1:9" ht="45" x14ac:dyDescent="0.25">
      <c r="A88" s="41" t="s">
        <v>97</v>
      </c>
      <c r="B88" s="48"/>
      <c r="C88" s="43" t="s">
        <v>98</v>
      </c>
      <c r="D88" s="49">
        <v>5.32</v>
      </c>
      <c r="E88" s="45">
        <v>5.74</v>
      </c>
      <c r="F88" s="49">
        <v>20.100000000000001</v>
      </c>
      <c r="G88" s="44">
        <v>153</v>
      </c>
      <c r="H88" s="46">
        <v>5.3</v>
      </c>
      <c r="I88" s="28" t="s">
        <v>99</v>
      </c>
    </row>
    <row r="89" spans="1:9" ht="30" x14ac:dyDescent="0.25">
      <c r="A89" s="41" t="s">
        <v>100</v>
      </c>
      <c r="B89" s="48"/>
      <c r="C89" s="43">
        <v>70</v>
      </c>
      <c r="D89" s="44">
        <v>11</v>
      </c>
      <c r="E89" s="45">
        <v>6</v>
      </c>
      <c r="F89" s="49">
        <v>9</v>
      </c>
      <c r="G89" s="44">
        <v>134</v>
      </c>
      <c r="H89" s="46">
        <v>0.44999999999999996</v>
      </c>
      <c r="I89" s="28" t="s">
        <v>101</v>
      </c>
    </row>
    <row r="90" spans="1:9" ht="30" x14ac:dyDescent="0.25">
      <c r="A90" s="41" t="s">
        <v>102</v>
      </c>
      <c r="B90" s="55"/>
      <c r="C90" s="43">
        <v>180</v>
      </c>
      <c r="D90" s="49">
        <v>3.6</v>
      </c>
      <c r="E90" s="45">
        <v>6.6</v>
      </c>
      <c r="F90" s="49">
        <v>14.4</v>
      </c>
      <c r="G90" s="44">
        <v>131</v>
      </c>
      <c r="H90" s="46">
        <v>8.9</v>
      </c>
      <c r="I90" s="28" t="s">
        <v>103</v>
      </c>
    </row>
    <row r="91" spans="1:9" ht="30" x14ac:dyDescent="0.25">
      <c r="A91" s="124" t="s">
        <v>104</v>
      </c>
      <c r="B91" s="48"/>
      <c r="C91" s="43">
        <v>150</v>
      </c>
      <c r="D91" s="78">
        <v>0.7</v>
      </c>
      <c r="E91" s="125">
        <v>0</v>
      </c>
      <c r="F91" s="126">
        <v>20</v>
      </c>
      <c r="G91" s="127">
        <v>83</v>
      </c>
      <c r="H91" s="74">
        <v>0.13</v>
      </c>
      <c r="I91" s="42" t="s">
        <v>105</v>
      </c>
    </row>
    <row r="92" spans="1:9" ht="15.75" thickBot="1" x14ac:dyDescent="0.3">
      <c r="A92" s="67" t="s">
        <v>43</v>
      </c>
      <c r="B92" s="30"/>
      <c r="C92" s="68">
        <v>37.5</v>
      </c>
      <c r="D92" s="68">
        <v>1.8</v>
      </c>
      <c r="E92" s="68">
        <v>0.4</v>
      </c>
      <c r="F92" s="68">
        <v>18</v>
      </c>
      <c r="G92" s="68">
        <v>82.5</v>
      </c>
      <c r="H92" s="69"/>
      <c r="I92" s="70"/>
    </row>
    <row r="93" spans="1:9" ht="15.75" thickBot="1" x14ac:dyDescent="0.3">
      <c r="A93" s="50" t="s">
        <v>27</v>
      </c>
      <c r="B93" s="51"/>
      <c r="C93" s="52">
        <v>717.5</v>
      </c>
      <c r="D93" s="53">
        <f>SUM(D86:D92)</f>
        <v>23.32</v>
      </c>
      <c r="E93" s="53">
        <f>SUM(E86:E92)</f>
        <v>22.24</v>
      </c>
      <c r="F93" s="53">
        <f>SUM(F86:F92)</f>
        <v>89.5</v>
      </c>
      <c r="G93" s="53">
        <f>SUM(G86:G92)</f>
        <v>650.5</v>
      </c>
      <c r="H93" s="53">
        <f>SUM(H86:H92)</f>
        <v>24.98</v>
      </c>
      <c r="I93" s="35"/>
    </row>
    <row r="94" spans="1:9" x14ac:dyDescent="0.25">
      <c r="A94" s="14"/>
      <c r="B94" s="36" t="s">
        <v>44</v>
      </c>
      <c r="C94" s="37"/>
      <c r="D94" s="58"/>
      <c r="E94" s="59"/>
      <c r="F94" s="58"/>
      <c r="G94" s="59"/>
      <c r="H94" s="100"/>
      <c r="I94" s="28"/>
    </row>
    <row r="95" spans="1:9" ht="30" x14ac:dyDescent="0.25">
      <c r="A95" s="61" t="s">
        <v>45</v>
      </c>
      <c r="B95" s="72"/>
      <c r="C95" s="73">
        <v>70</v>
      </c>
      <c r="D95" s="64">
        <v>0.01</v>
      </c>
      <c r="E95" s="63">
        <v>0.01</v>
      </c>
      <c r="F95" s="65">
        <v>2</v>
      </c>
      <c r="G95" s="63">
        <v>8</v>
      </c>
      <c r="H95" s="63">
        <v>8</v>
      </c>
      <c r="I95" s="28" t="s">
        <v>46</v>
      </c>
    </row>
    <row r="96" spans="1:9" ht="30" x14ac:dyDescent="0.25">
      <c r="A96" s="47" t="s">
        <v>106</v>
      </c>
      <c r="B96" s="48"/>
      <c r="C96" s="74">
        <v>130</v>
      </c>
      <c r="D96" s="76">
        <v>3.5</v>
      </c>
      <c r="E96" s="43">
        <v>3.25</v>
      </c>
      <c r="F96" s="76">
        <v>3.5</v>
      </c>
      <c r="G96" s="43">
        <v>57.2</v>
      </c>
      <c r="H96" s="128">
        <v>0.84</v>
      </c>
      <c r="I96" s="28" t="s">
        <v>107</v>
      </c>
    </row>
    <row r="97" spans="1:9" ht="30" x14ac:dyDescent="0.25">
      <c r="A97" s="41" t="s">
        <v>108</v>
      </c>
      <c r="B97" s="48"/>
      <c r="C97" s="43">
        <v>45</v>
      </c>
      <c r="D97" s="45">
        <v>4.2</v>
      </c>
      <c r="E97" s="49">
        <v>3.8</v>
      </c>
      <c r="F97" s="45">
        <v>14</v>
      </c>
      <c r="G97" s="49">
        <v>107</v>
      </c>
      <c r="H97" s="46">
        <v>0</v>
      </c>
      <c r="I97" s="28" t="s">
        <v>109</v>
      </c>
    </row>
    <row r="98" spans="1:9" ht="30" x14ac:dyDescent="0.25">
      <c r="A98" s="41" t="s">
        <v>110</v>
      </c>
      <c r="B98" s="48"/>
      <c r="C98" s="43" t="s">
        <v>111</v>
      </c>
      <c r="D98" s="44">
        <v>7.8</v>
      </c>
      <c r="E98" s="45">
        <v>3</v>
      </c>
      <c r="F98" s="49">
        <v>5</v>
      </c>
      <c r="G98" s="44">
        <v>78</v>
      </c>
      <c r="H98" s="46"/>
      <c r="I98" s="28" t="s">
        <v>112</v>
      </c>
    </row>
    <row r="99" spans="1:9" ht="30" x14ac:dyDescent="0.25">
      <c r="A99" s="41" t="s">
        <v>113</v>
      </c>
      <c r="B99" s="55"/>
      <c r="C99" s="43">
        <v>100</v>
      </c>
      <c r="D99" s="49">
        <v>2</v>
      </c>
      <c r="E99" s="45">
        <v>3</v>
      </c>
      <c r="F99" s="49">
        <v>14</v>
      </c>
      <c r="G99" s="44">
        <v>91</v>
      </c>
      <c r="H99" s="46">
        <v>6.95</v>
      </c>
      <c r="I99" s="28" t="s">
        <v>114</v>
      </c>
    </row>
    <row r="100" spans="1:9" ht="30" x14ac:dyDescent="0.25">
      <c r="A100" s="61" t="s">
        <v>115</v>
      </c>
      <c r="B100" s="109"/>
      <c r="C100" s="73" t="s">
        <v>56</v>
      </c>
      <c r="D100" s="64">
        <v>2.1</v>
      </c>
      <c r="E100" s="63">
        <v>1.6</v>
      </c>
      <c r="F100" s="65">
        <v>9.5</v>
      </c>
      <c r="G100" s="63">
        <v>61</v>
      </c>
      <c r="H100" s="64">
        <v>0.93</v>
      </c>
      <c r="I100" s="28" t="s">
        <v>116</v>
      </c>
    </row>
    <row r="101" spans="1:9" ht="15.75" thickBot="1" x14ac:dyDescent="0.3">
      <c r="A101" s="47" t="s">
        <v>58</v>
      </c>
      <c r="B101" s="48"/>
      <c r="C101" s="43">
        <v>23</v>
      </c>
      <c r="D101" s="45">
        <v>1.8</v>
      </c>
      <c r="E101" s="49">
        <v>0.23</v>
      </c>
      <c r="F101" s="45">
        <v>11.3</v>
      </c>
      <c r="G101" s="49">
        <v>54.5</v>
      </c>
      <c r="H101" s="46">
        <v>0</v>
      </c>
      <c r="I101" s="28"/>
    </row>
    <row r="102" spans="1:9" ht="15.75" thickBot="1" x14ac:dyDescent="0.3">
      <c r="A102" s="79" t="s">
        <v>27</v>
      </c>
      <c r="B102" s="80"/>
      <c r="C102" s="81">
        <v>558</v>
      </c>
      <c r="D102" s="129">
        <f>SUM(D94:D101)</f>
        <v>21.41</v>
      </c>
      <c r="E102" s="129">
        <f>SUM(E94:E101)</f>
        <v>14.889999999999999</v>
      </c>
      <c r="F102" s="129">
        <f>SUM(F94:F101)</f>
        <v>59.3</v>
      </c>
      <c r="G102" s="129">
        <f>SUM(G94:G101)</f>
        <v>456.7</v>
      </c>
      <c r="H102" s="129">
        <f>SUM(H94:H101)</f>
        <v>16.72</v>
      </c>
      <c r="I102" s="35"/>
    </row>
    <row r="103" spans="1:9" ht="15.75" thickBot="1" x14ac:dyDescent="0.3">
      <c r="A103" s="83" t="s">
        <v>59</v>
      </c>
      <c r="B103" s="84"/>
      <c r="C103" s="111">
        <f>C82+C85+C93+C102</f>
        <v>1800.5</v>
      </c>
      <c r="D103" s="112">
        <f>D82+D85+D93+D102</f>
        <v>53.14</v>
      </c>
      <c r="E103" s="112">
        <f t="shared" ref="E103:H103" si="4">E82+E85+E93+E102</f>
        <v>48.65</v>
      </c>
      <c r="F103" s="112">
        <f t="shared" si="4"/>
        <v>205.2</v>
      </c>
      <c r="G103" s="112">
        <f t="shared" si="4"/>
        <v>1469.2</v>
      </c>
      <c r="H103" s="112">
        <f t="shared" si="4"/>
        <v>45.72</v>
      </c>
      <c r="I103" s="113"/>
    </row>
    <row r="104" spans="1:9" x14ac:dyDescent="0.25">
      <c r="A104" s="60"/>
      <c r="B104" s="60"/>
      <c r="C104" s="130"/>
      <c r="D104" s="115"/>
      <c r="E104" s="115"/>
      <c r="F104" s="115"/>
      <c r="G104" s="116"/>
      <c r="H104" s="117"/>
      <c r="I104" s="15"/>
    </row>
    <row r="105" spans="1:9" ht="15.75" thickBot="1" x14ac:dyDescent="0.3">
      <c r="A105" s="10" t="s">
        <v>117</v>
      </c>
      <c r="B105" s="10"/>
      <c r="C105" s="131"/>
      <c r="G105" s="90"/>
      <c r="H105" s="91"/>
      <c r="I105" s="30"/>
    </row>
    <row r="106" spans="1:9" ht="30" x14ac:dyDescent="0.25">
      <c r="A106" s="14" t="s">
        <v>4</v>
      </c>
      <c r="B106" s="15"/>
      <c r="C106" s="37" t="s">
        <v>5</v>
      </c>
      <c r="D106" s="204" t="s">
        <v>6</v>
      </c>
      <c r="E106" s="205"/>
      <c r="F106" s="206"/>
      <c r="G106" s="17" t="s">
        <v>7</v>
      </c>
      <c r="H106" s="119" t="s">
        <v>8</v>
      </c>
      <c r="I106" s="92" t="s">
        <v>61</v>
      </c>
    </row>
    <row r="107" spans="1:9" ht="15.75" thickBot="1" x14ac:dyDescent="0.3">
      <c r="A107" s="20" t="s">
        <v>10</v>
      </c>
      <c r="B107" s="21"/>
      <c r="C107" s="95" t="s">
        <v>11</v>
      </c>
      <c r="D107" s="23"/>
      <c r="E107" s="24"/>
      <c r="F107" s="24"/>
      <c r="G107" s="26" t="s">
        <v>12</v>
      </c>
      <c r="H107" s="96"/>
      <c r="I107" s="97" t="s">
        <v>62</v>
      </c>
    </row>
    <row r="108" spans="1:9" ht="15.75" thickBot="1" x14ac:dyDescent="0.3">
      <c r="A108" s="29"/>
      <c r="B108" s="30"/>
      <c r="C108" s="68"/>
      <c r="D108" s="32" t="s">
        <v>13</v>
      </c>
      <c r="E108" s="32" t="s">
        <v>14</v>
      </c>
      <c r="F108" s="132" t="s">
        <v>15</v>
      </c>
      <c r="G108" s="33" t="s">
        <v>16</v>
      </c>
      <c r="H108" s="34" t="s">
        <v>17</v>
      </c>
      <c r="I108" s="70"/>
    </row>
    <row r="109" spans="1:9" x14ac:dyDescent="0.25">
      <c r="A109" s="41"/>
      <c r="B109" s="36" t="s">
        <v>18</v>
      </c>
      <c r="C109" s="37"/>
      <c r="D109" s="99"/>
      <c r="E109" s="121"/>
      <c r="F109" s="99"/>
      <c r="G109" s="121"/>
      <c r="H109" s="100"/>
      <c r="I109" s="28"/>
    </row>
    <row r="110" spans="1:9" ht="30" x14ac:dyDescent="0.25">
      <c r="A110" s="41" t="s">
        <v>118</v>
      </c>
      <c r="B110" s="48"/>
      <c r="C110" s="43">
        <v>180</v>
      </c>
      <c r="D110" s="45">
        <v>3.5</v>
      </c>
      <c r="E110" s="45">
        <v>4.4000000000000004</v>
      </c>
      <c r="F110" s="45">
        <v>15</v>
      </c>
      <c r="G110" s="44">
        <v>114</v>
      </c>
      <c r="H110" s="46">
        <v>0.52</v>
      </c>
      <c r="I110" s="28" t="s">
        <v>119</v>
      </c>
    </row>
    <row r="111" spans="1:9" ht="30" x14ac:dyDescent="0.25">
      <c r="A111" s="47" t="s">
        <v>22</v>
      </c>
      <c r="B111" s="48"/>
      <c r="C111" s="43">
        <v>180</v>
      </c>
      <c r="D111" s="44">
        <v>1.2166666666666666</v>
      </c>
      <c r="E111" s="45">
        <v>1.3416666666666668</v>
      </c>
      <c r="F111" s="45">
        <v>11.941666666666666</v>
      </c>
      <c r="G111" s="44">
        <v>65</v>
      </c>
      <c r="H111" s="46">
        <v>0.19</v>
      </c>
      <c r="I111" s="28" t="s">
        <v>23</v>
      </c>
    </row>
    <row r="112" spans="1:9" ht="30.75" thickBot="1" x14ac:dyDescent="0.3">
      <c r="A112" s="47" t="s">
        <v>66</v>
      </c>
      <c r="B112" s="48"/>
      <c r="C112" s="101" t="s">
        <v>67</v>
      </c>
      <c r="D112" s="44">
        <v>4.8</v>
      </c>
      <c r="E112" s="45">
        <v>7.2</v>
      </c>
      <c r="F112" s="49">
        <v>15.4</v>
      </c>
      <c r="G112" s="44">
        <v>146</v>
      </c>
      <c r="H112" s="46">
        <v>0.19</v>
      </c>
      <c r="I112" s="28" t="s">
        <v>68</v>
      </c>
    </row>
    <row r="113" spans="1:9" ht="15.75" thickBot="1" x14ac:dyDescent="0.3">
      <c r="A113" s="50" t="s">
        <v>27</v>
      </c>
      <c r="B113" s="51"/>
      <c r="C113" s="52">
        <v>402</v>
      </c>
      <c r="D113" s="53">
        <f>SUM(D109:D112)</f>
        <v>9.5166666666666657</v>
      </c>
      <c r="E113" s="53">
        <f>SUM(E109:E112)</f>
        <v>12.941666666666666</v>
      </c>
      <c r="F113" s="53">
        <f>SUM(F109:F112)</f>
        <v>42.341666666666669</v>
      </c>
      <c r="G113" s="53">
        <f>SUM(G109:G112)</f>
        <v>325</v>
      </c>
      <c r="H113" s="53">
        <f>SUM(H109:H112)</f>
        <v>0.89999999999999991</v>
      </c>
      <c r="I113" s="35"/>
    </row>
    <row r="114" spans="1:9" x14ac:dyDescent="0.25">
      <c r="A114" s="47"/>
      <c r="B114" s="60" t="s">
        <v>28</v>
      </c>
      <c r="C114" s="43"/>
      <c r="D114" s="45"/>
      <c r="E114" s="49"/>
      <c r="F114" s="45"/>
      <c r="G114" s="49"/>
      <c r="H114" s="46"/>
      <c r="I114" s="19"/>
    </row>
    <row r="115" spans="1:9" ht="30.75" thickBot="1" x14ac:dyDescent="0.3">
      <c r="A115" s="41" t="s">
        <v>29</v>
      </c>
      <c r="B115" s="55"/>
      <c r="C115" s="56">
        <v>95</v>
      </c>
      <c r="D115" s="44">
        <v>0.5</v>
      </c>
      <c r="E115" s="45">
        <v>0</v>
      </c>
      <c r="F115" s="49">
        <v>11</v>
      </c>
      <c r="G115" s="45">
        <v>46</v>
      </c>
      <c r="H115" s="57">
        <v>81</v>
      </c>
      <c r="I115" s="28" t="s">
        <v>30</v>
      </c>
    </row>
    <row r="116" spans="1:9" ht="15.75" thickBot="1" x14ac:dyDescent="0.3">
      <c r="A116" s="50" t="s">
        <v>27</v>
      </c>
      <c r="B116" s="51"/>
      <c r="C116" s="52">
        <f t="shared" ref="C116:H116" si="5">SUM(C115)</f>
        <v>95</v>
      </c>
      <c r="D116" s="53">
        <f t="shared" si="5"/>
        <v>0.5</v>
      </c>
      <c r="E116" s="53">
        <f t="shared" si="5"/>
        <v>0</v>
      </c>
      <c r="F116" s="53">
        <f t="shared" si="5"/>
        <v>11</v>
      </c>
      <c r="G116" s="53">
        <f t="shared" si="5"/>
        <v>46</v>
      </c>
      <c r="H116" s="53">
        <f t="shared" si="5"/>
        <v>81</v>
      </c>
      <c r="I116" s="35"/>
    </row>
    <row r="117" spans="1:9" x14ac:dyDescent="0.25">
      <c r="A117" s="133"/>
      <c r="B117" s="36" t="s">
        <v>31</v>
      </c>
      <c r="C117" s="37"/>
      <c r="D117" s="116"/>
      <c r="E117" s="134"/>
      <c r="F117" s="116"/>
      <c r="G117" s="135"/>
      <c r="H117" s="136"/>
      <c r="I117" s="28"/>
    </row>
    <row r="118" spans="1:9" ht="45" x14ac:dyDescent="0.25">
      <c r="A118" s="41" t="s">
        <v>120</v>
      </c>
      <c r="B118" s="55"/>
      <c r="C118" s="43" t="s">
        <v>95</v>
      </c>
      <c r="D118" s="49">
        <v>0.75</v>
      </c>
      <c r="E118" s="45">
        <v>3</v>
      </c>
      <c r="F118" s="49">
        <v>3.6</v>
      </c>
      <c r="G118" s="44">
        <v>44.3</v>
      </c>
      <c r="H118" s="46">
        <v>1.5</v>
      </c>
      <c r="I118" s="28" t="s">
        <v>121</v>
      </c>
    </row>
    <row r="119" spans="1:9" ht="30" x14ac:dyDescent="0.25">
      <c r="A119" s="137" t="s">
        <v>122</v>
      </c>
      <c r="B119" s="138"/>
      <c r="C119" s="43" t="s">
        <v>35</v>
      </c>
      <c r="D119" s="44">
        <v>1.4</v>
      </c>
      <c r="E119" s="44">
        <v>4.5</v>
      </c>
      <c r="F119" s="45">
        <v>6.8</v>
      </c>
      <c r="G119" s="44">
        <v>73</v>
      </c>
      <c r="H119" s="46">
        <v>9.6</v>
      </c>
      <c r="I119" s="28" t="s">
        <v>123</v>
      </c>
    </row>
    <row r="120" spans="1:9" ht="30" x14ac:dyDescent="0.25">
      <c r="A120" s="61" t="s">
        <v>124</v>
      </c>
      <c r="B120" s="109"/>
      <c r="C120" s="73" t="s">
        <v>125</v>
      </c>
      <c r="D120" s="64">
        <v>14.1</v>
      </c>
      <c r="E120" s="63">
        <v>12.4</v>
      </c>
      <c r="F120" s="65">
        <v>30</v>
      </c>
      <c r="G120" s="64">
        <v>288</v>
      </c>
      <c r="H120" s="139">
        <v>4.4000000000000004</v>
      </c>
      <c r="I120" s="28" t="s">
        <v>126</v>
      </c>
    </row>
    <row r="121" spans="1:9" ht="30" x14ac:dyDescent="0.25">
      <c r="A121" s="41" t="s">
        <v>41</v>
      </c>
      <c r="B121" s="48"/>
      <c r="C121" s="43">
        <v>150</v>
      </c>
      <c r="D121" s="49">
        <v>0.7</v>
      </c>
      <c r="E121" s="45">
        <v>0.04</v>
      </c>
      <c r="F121" s="49">
        <v>20.6</v>
      </c>
      <c r="G121" s="44">
        <v>85</v>
      </c>
      <c r="H121" s="46">
        <v>1.2</v>
      </c>
      <c r="I121" s="28" t="s">
        <v>127</v>
      </c>
    </row>
    <row r="122" spans="1:9" ht="15.75" thickBot="1" x14ac:dyDescent="0.3">
      <c r="A122" s="67" t="s">
        <v>43</v>
      </c>
      <c r="B122" s="30"/>
      <c r="C122" s="68">
        <v>37.5</v>
      </c>
      <c r="D122" s="68">
        <v>1.8</v>
      </c>
      <c r="E122" s="68">
        <v>0.4</v>
      </c>
      <c r="F122" s="68">
        <v>18</v>
      </c>
      <c r="G122" s="68">
        <v>82.5</v>
      </c>
      <c r="H122" s="69"/>
      <c r="I122" s="70"/>
    </row>
    <row r="123" spans="1:9" ht="15.75" thickBot="1" x14ac:dyDescent="0.3">
      <c r="A123" s="50" t="s">
        <v>27</v>
      </c>
      <c r="B123" s="51"/>
      <c r="C123" s="52">
        <v>624.5</v>
      </c>
      <c r="D123" s="71">
        <f>SUM(D117:D122)</f>
        <v>18.75</v>
      </c>
      <c r="E123" s="71">
        <f>SUM(E117:E122)</f>
        <v>20.339999999999996</v>
      </c>
      <c r="F123" s="71">
        <f>SUM(F117:F122)</f>
        <v>79</v>
      </c>
      <c r="G123" s="71">
        <f>SUM(G117:G122)</f>
        <v>572.79999999999995</v>
      </c>
      <c r="H123" s="71">
        <f>SUM(H117:H122)</f>
        <v>16.7</v>
      </c>
      <c r="I123" s="35"/>
    </row>
    <row r="124" spans="1:9" x14ac:dyDescent="0.25">
      <c r="A124" s="14"/>
      <c r="B124" s="36" t="s">
        <v>44</v>
      </c>
      <c r="C124" s="16"/>
      <c r="D124" s="58"/>
      <c r="E124" s="59"/>
      <c r="F124" s="58"/>
      <c r="G124" s="59"/>
      <c r="H124" s="27"/>
      <c r="I124" s="28"/>
    </row>
    <row r="125" spans="1:9" ht="30" x14ac:dyDescent="0.25">
      <c r="A125" s="47" t="s">
        <v>49</v>
      </c>
      <c r="B125" s="48"/>
      <c r="C125" s="74" t="s">
        <v>128</v>
      </c>
      <c r="D125" s="49">
        <v>3.7</v>
      </c>
      <c r="E125" s="45">
        <v>3.25</v>
      </c>
      <c r="F125" s="49">
        <v>5.2</v>
      </c>
      <c r="G125" s="45">
        <v>65</v>
      </c>
      <c r="H125" s="75">
        <v>0.8</v>
      </c>
      <c r="I125" s="28" t="s">
        <v>50</v>
      </c>
    </row>
    <row r="126" spans="1:9" ht="30" x14ac:dyDescent="0.25">
      <c r="A126" s="47" t="s">
        <v>129</v>
      </c>
      <c r="B126" s="60"/>
      <c r="C126" s="43">
        <v>35</v>
      </c>
      <c r="D126" s="45">
        <v>2.5</v>
      </c>
      <c r="E126" s="49">
        <v>6</v>
      </c>
      <c r="F126" s="45">
        <v>5</v>
      </c>
      <c r="G126" s="49">
        <v>84</v>
      </c>
      <c r="H126" s="46"/>
      <c r="I126" s="28"/>
    </row>
    <row r="127" spans="1:9" ht="30" x14ac:dyDescent="0.25">
      <c r="A127" s="61" t="s">
        <v>45</v>
      </c>
      <c r="B127" s="72"/>
      <c r="C127" s="73">
        <v>70</v>
      </c>
      <c r="D127" s="64">
        <v>1.2</v>
      </c>
      <c r="E127" s="63">
        <v>0.4</v>
      </c>
      <c r="F127" s="65">
        <v>15</v>
      </c>
      <c r="G127" s="63">
        <v>68.400000000000006</v>
      </c>
      <c r="H127" s="63">
        <v>8</v>
      </c>
      <c r="I127" s="28" t="s">
        <v>46</v>
      </c>
    </row>
    <row r="128" spans="1:9" ht="45" x14ac:dyDescent="0.25">
      <c r="A128" s="41" t="s">
        <v>130</v>
      </c>
      <c r="B128" s="48"/>
      <c r="C128" s="110">
        <v>30</v>
      </c>
      <c r="D128" s="49">
        <v>0.37</v>
      </c>
      <c r="E128" s="44">
        <v>0.02</v>
      </c>
      <c r="F128" s="45">
        <v>3.15</v>
      </c>
      <c r="G128" s="44">
        <v>13.5</v>
      </c>
      <c r="H128" s="57">
        <v>0.56999999999999995</v>
      </c>
      <c r="I128" s="28" t="s">
        <v>131</v>
      </c>
    </row>
    <row r="129" spans="1:9" ht="45" x14ac:dyDescent="0.25">
      <c r="A129" s="41" t="s">
        <v>132</v>
      </c>
      <c r="B129" s="62"/>
      <c r="C129" s="106" t="s">
        <v>133</v>
      </c>
      <c r="D129" s="65">
        <v>10.85</v>
      </c>
      <c r="E129" s="63">
        <v>6.57</v>
      </c>
      <c r="F129" s="65">
        <v>25</v>
      </c>
      <c r="G129" s="64">
        <v>202.5</v>
      </c>
      <c r="H129" s="65">
        <v>11.25</v>
      </c>
      <c r="I129" s="28" t="s">
        <v>134</v>
      </c>
    </row>
    <row r="130" spans="1:9" ht="30" x14ac:dyDescent="0.25">
      <c r="A130" s="41" t="s">
        <v>55</v>
      </c>
      <c r="B130" s="48"/>
      <c r="C130" s="43" t="s">
        <v>56</v>
      </c>
      <c r="D130" s="78">
        <v>0.05</v>
      </c>
      <c r="E130" s="43">
        <v>0.01</v>
      </c>
      <c r="F130" s="76">
        <v>6.5</v>
      </c>
      <c r="G130" s="78">
        <v>26</v>
      </c>
      <c r="H130" s="74"/>
      <c r="I130" s="28" t="s">
        <v>57</v>
      </c>
    </row>
    <row r="131" spans="1:9" ht="15.75" thickBot="1" x14ac:dyDescent="0.3">
      <c r="A131" s="47" t="s">
        <v>58</v>
      </c>
      <c r="B131" s="48"/>
      <c r="C131" s="43">
        <v>23</v>
      </c>
      <c r="D131" s="45">
        <v>1.8</v>
      </c>
      <c r="E131" s="49">
        <v>0.23</v>
      </c>
      <c r="F131" s="45">
        <v>11.3</v>
      </c>
      <c r="G131" s="49">
        <v>54.5</v>
      </c>
      <c r="H131" s="46">
        <v>0</v>
      </c>
      <c r="I131" s="28"/>
    </row>
    <row r="132" spans="1:9" ht="15.75" thickBot="1" x14ac:dyDescent="0.3">
      <c r="A132" s="79" t="s">
        <v>27</v>
      </c>
      <c r="B132" s="80"/>
      <c r="C132" s="81">
        <v>520</v>
      </c>
      <c r="D132" s="82">
        <f>SUM(D124:D131)</f>
        <v>20.470000000000002</v>
      </c>
      <c r="E132" s="82">
        <f>SUM(E124:E131)</f>
        <v>16.480000000000004</v>
      </c>
      <c r="F132" s="82">
        <f>SUM(F124:F131)</f>
        <v>71.149999999999991</v>
      </c>
      <c r="G132" s="82">
        <f>SUM(G124:G131)</f>
        <v>513.9</v>
      </c>
      <c r="H132" s="82">
        <f>SUM(H124:H131)</f>
        <v>20.62</v>
      </c>
      <c r="I132" s="35"/>
    </row>
    <row r="133" spans="1:9" ht="15.75" thickBot="1" x14ac:dyDescent="0.3">
      <c r="A133" s="83" t="s">
        <v>59</v>
      </c>
      <c r="B133" s="84"/>
      <c r="C133" s="140">
        <f t="shared" ref="C133:H133" si="6">C113+C116+C123+C132</f>
        <v>1641.5</v>
      </c>
      <c r="D133" s="141">
        <f t="shared" si="6"/>
        <v>49.236666666666665</v>
      </c>
      <c r="E133" s="141">
        <f t="shared" si="6"/>
        <v>49.76166666666667</v>
      </c>
      <c r="F133" s="141">
        <f t="shared" si="6"/>
        <v>203.49166666666667</v>
      </c>
      <c r="G133" s="141">
        <f t="shared" si="6"/>
        <v>1457.6999999999998</v>
      </c>
      <c r="H133" s="141">
        <f t="shared" si="6"/>
        <v>119.22000000000001</v>
      </c>
      <c r="I133" s="28"/>
    </row>
    <row r="134" spans="1:9" x14ac:dyDescent="0.25">
      <c r="A134" s="60"/>
      <c r="B134" s="60"/>
      <c r="C134" s="88"/>
      <c r="D134" s="115"/>
      <c r="E134" s="115"/>
      <c r="F134" s="115"/>
      <c r="G134" s="115"/>
      <c r="H134" s="117"/>
      <c r="I134" s="15"/>
    </row>
    <row r="135" spans="1:9" x14ac:dyDescent="0.25">
      <c r="A135" s="60"/>
      <c r="B135" s="60"/>
      <c r="C135" s="88"/>
      <c r="D135" s="115"/>
      <c r="E135" s="115"/>
      <c r="F135" s="115"/>
      <c r="G135" s="115"/>
      <c r="H135" s="142"/>
      <c r="I135" s="48"/>
    </row>
    <row r="136" spans="1:9" ht="15.75" thickBot="1" x14ac:dyDescent="0.3">
      <c r="A136" s="10" t="s">
        <v>135</v>
      </c>
      <c r="B136" s="10"/>
      <c r="C136" s="11"/>
      <c r="H136" s="91"/>
      <c r="I136" s="30"/>
    </row>
    <row r="137" spans="1:9" ht="30" x14ac:dyDescent="0.25">
      <c r="A137" s="14" t="s">
        <v>4</v>
      </c>
      <c r="B137" s="15"/>
      <c r="C137" s="16" t="s">
        <v>5</v>
      </c>
      <c r="D137" s="204" t="s">
        <v>6</v>
      </c>
      <c r="E137" s="205"/>
      <c r="F137" s="206"/>
      <c r="G137" s="17" t="s">
        <v>7</v>
      </c>
      <c r="H137" s="119" t="s">
        <v>8</v>
      </c>
      <c r="I137" s="92" t="s">
        <v>61</v>
      </c>
    </row>
    <row r="138" spans="1:9" ht="15.75" thickBot="1" x14ac:dyDescent="0.3">
      <c r="A138" s="93" t="s">
        <v>10</v>
      </c>
      <c r="B138" s="94"/>
      <c r="C138" s="22" t="s">
        <v>11</v>
      </c>
      <c r="D138" s="23"/>
      <c r="E138" s="24"/>
      <c r="F138" s="24"/>
      <c r="G138" s="26" t="s">
        <v>12</v>
      </c>
      <c r="H138" s="96"/>
      <c r="I138" s="97" t="s">
        <v>62</v>
      </c>
    </row>
    <row r="139" spans="1:9" ht="15.75" thickBot="1" x14ac:dyDescent="0.3">
      <c r="A139" s="41"/>
      <c r="B139" s="48"/>
      <c r="C139" s="78"/>
      <c r="D139" s="58" t="s">
        <v>13</v>
      </c>
      <c r="E139" s="58" t="s">
        <v>14</v>
      </c>
      <c r="F139" s="59" t="s">
        <v>15</v>
      </c>
      <c r="G139" s="17" t="s">
        <v>16</v>
      </c>
      <c r="H139" s="119" t="s">
        <v>17</v>
      </c>
      <c r="I139" s="28"/>
    </row>
    <row r="140" spans="1:9" x14ac:dyDescent="0.25">
      <c r="A140" s="14"/>
      <c r="B140" s="36" t="s">
        <v>18</v>
      </c>
      <c r="C140" s="16"/>
      <c r="D140" s="98"/>
      <c r="E140" s="98"/>
      <c r="F140" s="99"/>
      <c r="G140" s="98"/>
      <c r="H140" s="100"/>
      <c r="I140" s="19"/>
    </row>
    <row r="141" spans="1:9" ht="30" x14ac:dyDescent="0.25">
      <c r="A141" s="41" t="s">
        <v>136</v>
      </c>
      <c r="B141" s="48"/>
      <c r="C141" s="43" t="s">
        <v>20</v>
      </c>
      <c r="D141" s="44">
        <v>5.2</v>
      </c>
      <c r="E141" s="45">
        <v>7.1</v>
      </c>
      <c r="F141" s="45">
        <v>23.2</v>
      </c>
      <c r="G141" s="44">
        <v>176</v>
      </c>
      <c r="H141" s="46">
        <v>0.21375</v>
      </c>
      <c r="I141" s="28" t="s">
        <v>137</v>
      </c>
    </row>
    <row r="142" spans="1:9" ht="30" x14ac:dyDescent="0.25">
      <c r="A142" s="47" t="s">
        <v>64</v>
      </c>
      <c r="B142" s="48"/>
      <c r="C142" s="43">
        <v>180</v>
      </c>
      <c r="D142" s="44">
        <v>2.4166666666666665</v>
      </c>
      <c r="E142" s="45">
        <v>2.5833333333333335</v>
      </c>
      <c r="F142" s="45">
        <v>13.608333333333333</v>
      </c>
      <c r="G142" s="44">
        <v>88.333333333333343</v>
      </c>
      <c r="H142" s="46">
        <v>0.39166666666666666</v>
      </c>
      <c r="I142" s="28" t="s">
        <v>65</v>
      </c>
    </row>
    <row r="143" spans="1:9" ht="30.75" thickBot="1" x14ac:dyDescent="0.3">
      <c r="A143" s="47" t="s">
        <v>24</v>
      </c>
      <c r="B143" s="48"/>
      <c r="C143" s="43" t="s">
        <v>25</v>
      </c>
      <c r="D143" s="44">
        <v>2.2999999999999998</v>
      </c>
      <c r="E143" s="45">
        <v>4.5</v>
      </c>
      <c r="F143" s="49">
        <v>15.4</v>
      </c>
      <c r="G143" s="44">
        <v>111</v>
      </c>
      <c r="H143" s="46"/>
      <c r="I143" s="28" t="s">
        <v>26</v>
      </c>
    </row>
    <row r="144" spans="1:9" ht="15.75" thickBot="1" x14ac:dyDescent="0.3">
      <c r="A144" s="50" t="s">
        <v>27</v>
      </c>
      <c r="B144" s="122"/>
      <c r="C144" s="52">
        <v>420</v>
      </c>
      <c r="D144" s="53">
        <f>SUM(D140:D143)</f>
        <v>9.9166666666666679</v>
      </c>
      <c r="E144" s="53">
        <f>SUM(E140:E143)</f>
        <v>14.183333333333334</v>
      </c>
      <c r="F144" s="53">
        <f>SUM(F140:F143)</f>
        <v>52.208333333333329</v>
      </c>
      <c r="G144" s="53">
        <f>SUM(G140:G143)</f>
        <v>375.33333333333337</v>
      </c>
      <c r="H144" s="53">
        <f>SUM(H140:H143)</f>
        <v>0.60541666666666671</v>
      </c>
      <c r="I144" s="32"/>
    </row>
    <row r="145" spans="1:9" x14ac:dyDescent="0.25">
      <c r="A145" s="47"/>
      <c r="B145" s="60" t="s">
        <v>28</v>
      </c>
      <c r="C145" s="43"/>
      <c r="D145" s="45"/>
      <c r="E145" s="49"/>
      <c r="F145" s="45"/>
      <c r="G145" s="49"/>
      <c r="H145" s="46"/>
      <c r="I145" s="45"/>
    </row>
    <row r="146" spans="1:9" ht="30.75" thickBot="1" x14ac:dyDescent="0.3">
      <c r="A146" s="41" t="s">
        <v>29</v>
      </c>
      <c r="B146" s="55"/>
      <c r="C146" s="56">
        <v>95</v>
      </c>
      <c r="D146" s="44">
        <v>0.3</v>
      </c>
      <c r="E146" s="45">
        <v>0</v>
      </c>
      <c r="F146" s="49">
        <v>10</v>
      </c>
      <c r="G146" s="45">
        <v>41.2</v>
      </c>
      <c r="H146" s="57">
        <v>38</v>
      </c>
      <c r="I146" s="28" t="s">
        <v>30</v>
      </c>
    </row>
    <row r="147" spans="1:9" ht="15.75" thickBot="1" x14ac:dyDescent="0.3">
      <c r="A147" s="50" t="s">
        <v>27</v>
      </c>
      <c r="B147" s="51"/>
      <c r="C147" s="52">
        <f t="shared" ref="C147:H147" si="7">SUM(C146)</f>
        <v>95</v>
      </c>
      <c r="D147" s="53">
        <f t="shared" si="7"/>
        <v>0.3</v>
      </c>
      <c r="E147" s="53">
        <f t="shared" si="7"/>
        <v>0</v>
      </c>
      <c r="F147" s="53">
        <f t="shared" si="7"/>
        <v>10</v>
      </c>
      <c r="G147" s="53">
        <f t="shared" si="7"/>
        <v>41.2</v>
      </c>
      <c r="H147" s="53">
        <f t="shared" si="7"/>
        <v>38</v>
      </c>
      <c r="I147" s="32"/>
    </row>
    <row r="148" spans="1:9" x14ac:dyDescent="0.25">
      <c r="A148" s="14"/>
      <c r="B148" s="36" t="s">
        <v>31</v>
      </c>
      <c r="C148" s="37"/>
      <c r="D148" s="59"/>
      <c r="E148" s="58"/>
      <c r="F148" s="59"/>
      <c r="G148" s="17"/>
      <c r="H148" s="27"/>
      <c r="I148" s="45"/>
    </row>
    <row r="149" spans="1:9" ht="30" x14ac:dyDescent="0.25">
      <c r="A149" s="41" t="s">
        <v>138</v>
      </c>
      <c r="B149" s="55"/>
      <c r="C149" s="43" t="s">
        <v>95</v>
      </c>
      <c r="D149" s="49">
        <v>1.2</v>
      </c>
      <c r="E149" s="45">
        <v>2.7</v>
      </c>
      <c r="F149" s="49">
        <v>5.5</v>
      </c>
      <c r="G149" s="44">
        <v>51</v>
      </c>
      <c r="H149" s="46">
        <v>5.6</v>
      </c>
      <c r="I149" s="28" t="s">
        <v>139</v>
      </c>
    </row>
    <row r="150" spans="1:9" ht="30" x14ac:dyDescent="0.25">
      <c r="A150" s="41" t="s">
        <v>140</v>
      </c>
      <c r="B150" s="48"/>
      <c r="C150" s="43" t="s">
        <v>141</v>
      </c>
      <c r="D150" s="44">
        <v>8.25</v>
      </c>
      <c r="E150" s="45">
        <v>4.4000000000000004</v>
      </c>
      <c r="F150" s="49">
        <v>16</v>
      </c>
      <c r="G150" s="44">
        <v>136.6</v>
      </c>
      <c r="H150" s="46">
        <v>5.8</v>
      </c>
      <c r="I150" s="28" t="s">
        <v>142</v>
      </c>
    </row>
    <row r="151" spans="1:9" ht="45" x14ac:dyDescent="0.25">
      <c r="A151" s="41" t="s">
        <v>143</v>
      </c>
      <c r="B151" s="55"/>
      <c r="C151" s="43">
        <v>70</v>
      </c>
      <c r="D151" s="49">
        <v>11</v>
      </c>
      <c r="E151" s="45">
        <v>7.5</v>
      </c>
      <c r="F151" s="49">
        <v>2</v>
      </c>
      <c r="G151" s="44">
        <v>119.5</v>
      </c>
      <c r="H151" s="46">
        <v>0.01</v>
      </c>
      <c r="I151" s="28" t="s">
        <v>144</v>
      </c>
    </row>
    <row r="152" spans="1:9" ht="45" x14ac:dyDescent="0.25">
      <c r="A152" s="41" t="s">
        <v>145</v>
      </c>
      <c r="B152" s="48"/>
      <c r="C152" s="43">
        <v>110</v>
      </c>
      <c r="D152" s="44">
        <v>5.6</v>
      </c>
      <c r="E152" s="44">
        <v>6.5</v>
      </c>
      <c r="F152" s="45">
        <v>18.149999999999999</v>
      </c>
      <c r="G152" s="44">
        <v>153.5</v>
      </c>
      <c r="H152" s="46">
        <v>0.11</v>
      </c>
      <c r="I152" s="28" t="s">
        <v>146</v>
      </c>
    </row>
    <row r="153" spans="1:9" x14ac:dyDescent="0.25">
      <c r="A153" s="208" t="s">
        <v>147</v>
      </c>
      <c r="B153" s="209"/>
      <c r="C153" s="78"/>
      <c r="D153" s="44"/>
      <c r="E153" s="44"/>
      <c r="F153" s="44"/>
      <c r="G153" s="44"/>
      <c r="H153" s="46"/>
      <c r="I153" s="28"/>
    </row>
    <row r="154" spans="1:9" ht="30" x14ac:dyDescent="0.25">
      <c r="A154" s="47" t="s">
        <v>148</v>
      </c>
      <c r="B154" s="48"/>
      <c r="C154" s="74">
        <v>150</v>
      </c>
      <c r="D154" s="44">
        <v>0.1</v>
      </c>
      <c r="E154" s="45">
        <v>0.1</v>
      </c>
      <c r="F154" s="45">
        <v>11.8</v>
      </c>
      <c r="G154" s="45">
        <v>47</v>
      </c>
      <c r="H154" s="143">
        <v>1.2</v>
      </c>
      <c r="I154" s="28" t="s">
        <v>149</v>
      </c>
    </row>
    <row r="155" spans="1:9" ht="15.75" thickBot="1" x14ac:dyDescent="0.3">
      <c r="A155" s="67" t="s">
        <v>43</v>
      </c>
      <c r="B155" s="30"/>
      <c r="C155" s="68">
        <v>37.5</v>
      </c>
      <c r="D155" s="68">
        <v>1.8</v>
      </c>
      <c r="E155" s="68">
        <v>0.4</v>
      </c>
      <c r="F155" s="68">
        <v>18</v>
      </c>
      <c r="G155" s="68">
        <v>82.5</v>
      </c>
      <c r="H155" s="69"/>
      <c r="I155" s="70"/>
    </row>
    <row r="156" spans="1:9" ht="15.75" thickBot="1" x14ac:dyDescent="0.3">
      <c r="A156" s="50" t="s">
        <v>27</v>
      </c>
      <c r="B156" s="51"/>
      <c r="C156" s="52">
        <v>642.5</v>
      </c>
      <c r="D156" s="144">
        <f>SUM(D148:D155)</f>
        <v>27.95</v>
      </c>
      <c r="E156" s="144">
        <f>SUM(E148:E155)</f>
        <v>21.6</v>
      </c>
      <c r="F156" s="144">
        <f>SUM(F148:F155)</f>
        <v>71.45</v>
      </c>
      <c r="G156" s="144">
        <f>SUM(G148:G155)</f>
        <v>590.1</v>
      </c>
      <c r="H156" s="144">
        <f>SUM(H148:H155)</f>
        <v>12.719999999999997</v>
      </c>
      <c r="I156" s="35"/>
    </row>
    <row r="157" spans="1:9" x14ac:dyDescent="0.25">
      <c r="A157" s="14"/>
      <c r="B157" s="36" t="s">
        <v>44</v>
      </c>
      <c r="C157" s="37"/>
      <c r="D157" s="17" t="s">
        <v>150</v>
      </c>
      <c r="E157" s="58"/>
      <c r="F157" s="59"/>
      <c r="G157" s="17"/>
      <c r="H157" s="27"/>
      <c r="I157" s="28"/>
    </row>
    <row r="158" spans="1:9" ht="30" x14ac:dyDescent="0.25">
      <c r="A158" s="61" t="s">
        <v>45</v>
      </c>
      <c r="B158" s="72"/>
      <c r="C158" s="73">
        <v>70</v>
      </c>
      <c r="D158" s="64">
        <v>0.32</v>
      </c>
      <c r="E158" s="63">
        <v>0.01</v>
      </c>
      <c r="F158" s="65">
        <v>16</v>
      </c>
      <c r="G158" s="63">
        <v>65.400000000000006</v>
      </c>
      <c r="H158" s="63">
        <v>4</v>
      </c>
      <c r="I158" s="28" t="s">
        <v>46</v>
      </c>
    </row>
    <row r="159" spans="1:9" ht="45" x14ac:dyDescent="0.25">
      <c r="A159" s="61" t="s">
        <v>151</v>
      </c>
      <c r="B159" s="72"/>
      <c r="C159" s="73">
        <v>40</v>
      </c>
      <c r="D159" s="64">
        <v>2</v>
      </c>
      <c r="E159" s="65">
        <v>2.2999999999999998</v>
      </c>
      <c r="F159" s="65">
        <v>17</v>
      </c>
      <c r="G159" s="65">
        <v>96.7</v>
      </c>
      <c r="H159" s="63">
        <v>0.01</v>
      </c>
      <c r="I159" s="123" t="s">
        <v>152</v>
      </c>
    </row>
    <row r="160" spans="1:9" ht="30" x14ac:dyDescent="0.25">
      <c r="A160" s="108" t="s">
        <v>78</v>
      </c>
      <c r="B160" s="109"/>
      <c r="C160" s="73">
        <v>130</v>
      </c>
      <c r="D160" s="63">
        <v>3.72</v>
      </c>
      <c r="E160" s="63">
        <v>3.2</v>
      </c>
      <c r="F160" s="63">
        <v>4.46</v>
      </c>
      <c r="G160" s="63">
        <v>61.5</v>
      </c>
      <c r="H160" s="63">
        <v>0.65</v>
      </c>
      <c r="I160" s="28" t="s">
        <v>50</v>
      </c>
    </row>
    <row r="161" spans="1:9" ht="30" x14ac:dyDescent="0.25">
      <c r="A161" s="41" t="s">
        <v>32</v>
      </c>
      <c r="B161" s="55"/>
      <c r="C161" s="43">
        <v>40</v>
      </c>
      <c r="D161" s="49">
        <v>0.5</v>
      </c>
      <c r="E161" s="45">
        <v>7.0000000000000007E-2</v>
      </c>
      <c r="F161" s="49">
        <v>3</v>
      </c>
      <c r="G161" s="44">
        <v>14.6</v>
      </c>
      <c r="H161" s="46">
        <v>1</v>
      </c>
      <c r="I161" s="28" t="s">
        <v>33</v>
      </c>
    </row>
    <row r="162" spans="1:9" ht="30" x14ac:dyDescent="0.25">
      <c r="A162" s="41" t="s">
        <v>153</v>
      </c>
      <c r="B162" s="55"/>
      <c r="C162" s="43">
        <v>50</v>
      </c>
      <c r="D162" s="44">
        <v>7.25</v>
      </c>
      <c r="E162" s="45">
        <v>4.8</v>
      </c>
      <c r="F162" s="49">
        <v>4.5</v>
      </c>
      <c r="G162" s="45">
        <v>90.2</v>
      </c>
      <c r="H162" s="105">
        <v>0.21</v>
      </c>
      <c r="I162" s="28" t="s">
        <v>154</v>
      </c>
    </row>
    <row r="163" spans="1:9" ht="30" x14ac:dyDescent="0.25">
      <c r="A163" s="41" t="s">
        <v>155</v>
      </c>
      <c r="B163" s="55"/>
      <c r="C163" s="43">
        <v>102</v>
      </c>
      <c r="D163" s="49">
        <v>1.26</v>
      </c>
      <c r="E163" s="63">
        <v>5.26</v>
      </c>
      <c r="F163" s="49">
        <v>7.49</v>
      </c>
      <c r="G163" s="44">
        <v>82.3</v>
      </c>
      <c r="H163" s="46">
        <v>5.21</v>
      </c>
      <c r="I163" s="28" t="s">
        <v>156</v>
      </c>
    </row>
    <row r="164" spans="1:9" ht="30" x14ac:dyDescent="0.25">
      <c r="A164" s="41" t="s">
        <v>157</v>
      </c>
      <c r="B164" s="55"/>
      <c r="C164" s="43"/>
      <c r="D164" s="49"/>
      <c r="E164" s="63"/>
      <c r="F164" s="49"/>
      <c r="G164" s="44"/>
      <c r="H164" s="46"/>
      <c r="I164" s="28" t="s">
        <v>158</v>
      </c>
    </row>
    <row r="165" spans="1:9" ht="30" x14ac:dyDescent="0.25">
      <c r="A165" s="41" t="s">
        <v>84</v>
      </c>
      <c r="B165" s="48"/>
      <c r="C165" s="101" t="s">
        <v>85</v>
      </c>
      <c r="D165" s="44">
        <v>0.08</v>
      </c>
      <c r="E165" s="45">
        <v>0.01</v>
      </c>
      <c r="F165" s="49">
        <v>6.8</v>
      </c>
      <c r="G165" s="44">
        <v>27.3</v>
      </c>
      <c r="H165" s="57">
        <v>1.9</v>
      </c>
      <c r="I165" s="28" t="s">
        <v>86</v>
      </c>
    </row>
    <row r="166" spans="1:9" ht="15.75" thickBot="1" x14ac:dyDescent="0.3">
      <c r="A166" s="47" t="s">
        <v>58</v>
      </c>
      <c r="B166" s="48"/>
      <c r="C166" s="43">
        <v>10</v>
      </c>
      <c r="D166" s="45">
        <v>0.78</v>
      </c>
      <c r="E166" s="49">
        <v>0.1</v>
      </c>
      <c r="F166" s="45">
        <v>4.9000000000000004</v>
      </c>
      <c r="G166" s="49">
        <v>23.6</v>
      </c>
      <c r="H166" s="46">
        <v>0</v>
      </c>
      <c r="I166" s="70"/>
    </row>
    <row r="167" spans="1:9" ht="15.75" thickBot="1" x14ac:dyDescent="0.3">
      <c r="A167" s="79" t="s">
        <v>27</v>
      </c>
      <c r="B167" s="80"/>
      <c r="C167" s="81">
        <v>570</v>
      </c>
      <c r="D167" s="82">
        <f>SUM(D157:D166)</f>
        <v>15.909999999999998</v>
      </c>
      <c r="E167" s="82">
        <f>SUM(E157:E166)</f>
        <v>15.749999999999998</v>
      </c>
      <c r="F167" s="82">
        <f>SUM(F157:F166)</f>
        <v>64.150000000000006</v>
      </c>
      <c r="G167" s="82">
        <f>SUM(G157:G166)</f>
        <v>461.60000000000008</v>
      </c>
      <c r="H167" s="82">
        <f>SUM(H157:H166)</f>
        <v>12.98</v>
      </c>
      <c r="I167" s="19"/>
    </row>
    <row r="168" spans="1:9" ht="15.75" thickBot="1" x14ac:dyDescent="0.3">
      <c r="A168" s="145" t="s">
        <v>59</v>
      </c>
      <c r="B168" s="146"/>
      <c r="C168" s="147">
        <f>C144+C156+C167</f>
        <v>1632.5</v>
      </c>
      <c r="D168" s="148">
        <f>D144+D147+D156+D167</f>
        <v>54.076666666666668</v>
      </c>
      <c r="E168" s="148">
        <f>E144+E147+E156+E167</f>
        <v>51.533333333333331</v>
      </c>
      <c r="F168" s="148">
        <f>F144+F147+F156+F167</f>
        <v>197.80833333333334</v>
      </c>
      <c r="G168" s="148">
        <f>G144+G147+G156+G167</f>
        <v>1468.2333333333336</v>
      </c>
      <c r="H168" s="148">
        <f>H144+H147+H156+H167</f>
        <v>64.305416666666673</v>
      </c>
      <c r="I168" s="113"/>
    </row>
    <row r="169" spans="1:9" x14ac:dyDescent="0.25">
      <c r="A169" s="60"/>
      <c r="B169" s="60"/>
      <c r="C169" s="88"/>
      <c r="D169" s="115"/>
      <c r="E169" s="115"/>
      <c r="F169" s="115"/>
      <c r="G169" s="115"/>
      <c r="H169" s="117"/>
      <c r="I169" s="15"/>
    </row>
    <row r="170" spans="1:9" ht="15.75" thickBot="1" x14ac:dyDescent="0.3">
      <c r="A170" s="10" t="s">
        <v>159</v>
      </c>
      <c r="B170" s="10"/>
      <c r="C170" s="11"/>
      <c r="H170" s="91"/>
      <c r="I170" s="30"/>
    </row>
    <row r="171" spans="1:9" ht="30" x14ac:dyDescent="0.25">
      <c r="A171" s="14" t="s">
        <v>4</v>
      </c>
      <c r="B171" s="15"/>
      <c r="C171" s="16" t="s">
        <v>5</v>
      </c>
      <c r="D171" s="204" t="s">
        <v>6</v>
      </c>
      <c r="E171" s="205"/>
      <c r="F171" s="206"/>
      <c r="G171" s="17" t="s">
        <v>7</v>
      </c>
      <c r="H171" s="119" t="s">
        <v>8</v>
      </c>
      <c r="I171" s="92" t="s">
        <v>61</v>
      </c>
    </row>
    <row r="172" spans="1:9" ht="15.75" thickBot="1" x14ac:dyDescent="0.3">
      <c r="A172" s="93" t="s">
        <v>10</v>
      </c>
      <c r="B172" s="94"/>
      <c r="C172" s="22" t="s">
        <v>11</v>
      </c>
      <c r="D172" s="23"/>
      <c r="E172" s="24"/>
      <c r="F172" s="24"/>
      <c r="G172" s="26" t="s">
        <v>12</v>
      </c>
      <c r="H172" s="96"/>
      <c r="I172" s="97" t="s">
        <v>62</v>
      </c>
    </row>
    <row r="173" spans="1:9" ht="15.75" thickBot="1" x14ac:dyDescent="0.3">
      <c r="A173" s="29"/>
      <c r="B173" s="30"/>
      <c r="C173" s="31"/>
      <c r="D173" s="32" t="s">
        <v>13</v>
      </c>
      <c r="E173" s="32" t="s">
        <v>14</v>
      </c>
      <c r="F173" s="132" t="s">
        <v>15</v>
      </c>
      <c r="G173" s="33" t="s">
        <v>16</v>
      </c>
      <c r="H173" s="34" t="s">
        <v>17</v>
      </c>
      <c r="I173" s="70"/>
    </row>
    <row r="174" spans="1:9" x14ac:dyDescent="0.25">
      <c r="A174" s="41"/>
      <c r="B174" s="60" t="s">
        <v>18</v>
      </c>
      <c r="C174" s="37"/>
      <c r="D174" s="40"/>
      <c r="E174" s="38"/>
      <c r="F174" s="39"/>
      <c r="G174" s="40"/>
      <c r="H174" s="27"/>
      <c r="I174" s="28"/>
    </row>
    <row r="175" spans="1:9" ht="30" x14ac:dyDescent="0.25">
      <c r="A175" s="41" t="s">
        <v>160</v>
      </c>
      <c r="B175" s="48"/>
      <c r="C175" s="43" t="s">
        <v>20</v>
      </c>
      <c r="D175" s="44">
        <v>7.3</v>
      </c>
      <c r="E175" s="45">
        <v>9</v>
      </c>
      <c r="F175" s="45">
        <v>32.9</v>
      </c>
      <c r="G175" s="49">
        <v>241</v>
      </c>
      <c r="H175" s="46">
        <v>0.21</v>
      </c>
      <c r="I175" s="28" t="s">
        <v>21</v>
      </c>
    </row>
    <row r="176" spans="1:9" ht="30" x14ac:dyDescent="0.25">
      <c r="A176" s="61" t="s">
        <v>115</v>
      </c>
      <c r="B176" s="109"/>
      <c r="C176" s="73" t="s">
        <v>91</v>
      </c>
      <c r="D176" s="64">
        <v>2.6</v>
      </c>
      <c r="E176" s="63">
        <v>2.2999999999999998</v>
      </c>
      <c r="F176" s="65">
        <v>14.3</v>
      </c>
      <c r="G176" s="63">
        <v>89</v>
      </c>
      <c r="H176" s="64">
        <v>0.02</v>
      </c>
      <c r="I176" s="28" t="s">
        <v>161</v>
      </c>
    </row>
    <row r="177" spans="1:9" ht="30.75" thickBot="1" x14ac:dyDescent="0.3">
      <c r="A177" s="47" t="s">
        <v>66</v>
      </c>
      <c r="B177" s="48"/>
      <c r="C177" s="101" t="s">
        <v>67</v>
      </c>
      <c r="D177" s="44">
        <v>4.8</v>
      </c>
      <c r="E177" s="45">
        <v>7.2</v>
      </c>
      <c r="F177" s="49">
        <v>15.4</v>
      </c>
      <c r="G177" s="44">
        <v>146</v>
      </c>
      <c r="H177" s="46">
        <v>0.19</v>
      </c>
      <c r="I177" s="28" t="s">
        <v>68</v>
      </c>
    </row>
    <row r="178" spans="1:9" ht="15.75" thickBot="1" x14ac:dyDescent="0.3">
      <c r="A178" s="50" t="s">
        <v>27</v>
      </c>
      <c r="B178" s="122"/>
      <c r="C178" s="52">
        <v>437</v>
      </c>
      <c r="D178" s="53">
        <f>SUM(D175:D177)</f>
        <v>14.7</v>
      </c>
      <c r="E178" s="53">
        <f>SUM(E175:E177)</f>
        <v>18.5</v>
      </c>
      <c r="F178" s="53">
        <f>SUM(F175:F177)</f>
        <v>62.6</v>
      </c>
      <c r="G178" s="53">
        <f>SUM(G175:G177)</f>
        <v>476</v>
      </c>
      <c r="H178" s="53">
        <f>SUM(H175:H177)</f>
        <v>0.42</v>
      </c>
      <c r="I178" s="32"/>
    </row>
    <row r="179" spans="1:9" x14ac:dyDescent="0.25">
      <c r="A179" s="54"/>
      <c r="B179" s="36" t="s">
        <v>28</v>
      </c>
      <c r="C179" s="37"/>
      <c r="D179" s="58"/>
      <c r="E179" s="59"/>
      <c r="F179" s="58"/>
      <c r="G179" s="59"/>
      <c r="H179" s="119"/>
      <c r="I179" s="28"/>
    </row>
    <row r="180" spans="1:9" ht="30.75" thickBot="1" x14ac:dyDescent="0.3">
      <c r="A180" s="41" t="s">
        <v>29</v>
      </c>
      <c r="B180" s="55"/>
      <c r="C180" s="56">
        <v>95</v>
      </c>
      <c r="D180" s="44">
        <v>0.01</v>
      </c>
      <c r="E180" s="45">
        <v>0.01</v>
      </c>
      <c r="F180" s="49">
        <v>3</v>
      </c>
      <c r="G180" s="45">
        <v>12</v>
      </c>
      <c r="H180" s="57">
        <v>1.9</v>
      </c>
      <c r="I180" s="28" t="s">
        <v>30</v>
      </c>
    </row>
    <row r="181" spans="1:9" ht="15.75" thickBot="1" x14ac:dyDescent="0.3">
      <c r="A181" s="50" t="s">
        <v>27</v>
      </c>
      <c r="B181" s="51"/>
      <c r="C181" s="52">
        <f t="shared" ref="C181:H181" si="8">SUM(C180)</f>
        <v>95</v>
      </c>
      <c r="D181" s="53">
        <f t="shared" si="8"/>
        <v>0.01</v>
      </c>
      <c r="E181" s="53">
        <f t="shared" si="8"/>
        <v>0.01</v>
      </c>
      <c r="F181" s="53">
        <f t="shared" si="8"/>
        <v>3</v>
      </c>
      <c r="G181" s="53">
        <f t="shared" si="8"/>
        <v>12</v>
      </c>
      <c r="H181" s="53">
        <f t="shared" si="8"/>
        <v>1.9</v>
      </c>
      <c r="I181" s="53"/>
    </row>
    <row r="182" spans="1:9" x14ac:dyDescent="0.25">
      <c r="A182" s="14"/>
      <c r="B182" s="36" t="s">
        <v>31</v>
      </c>
      <c r="C182" s="37"/>
      <c r="D182" s="17"/>
      <c r="E182" s="58"/>
      <c r="F182" s="59"/>
      <c r="G182" s="17"/>
      <c r="H182" s="27"/>
      <c r="I182" s="28"/>
    </row>
    <row r="183" spans="1:9" ht="30" x14ac:dyDescent="0.25">
      <c r="A183" s="41" t="s">
        <v>162</v>
      </c>
      <c r="B183" s="55"/>
      <c r="C183" s="43">
        <v>60</v>
      </c>
      <c r="D183" s="49">
        <v>0.7</v>
      </c>
      <c r="E183" s="45">
        <v>2</v>
      </c>
      <c r="F183" s="49">
        <v>3.8</v>
      </c>
      <c r="G183" s="44">
        <v>36</v>
      </c>
      <c r="H183" s="46">
        <v>7.52</v>
      </c>
      <c r="I183" s="28" t="s">
        <v>163</v>
      </c>
    </row>
    <row r="184" spans="1:9" ht="30" x14ac:dyDescent="0.25">
      <c r="A184" s="149" t="s">
        <v>164</v>
      </c>
      <c r="B184" s="48"/>
      <c r="C184" s="43" t="s">
        <v>165</v>
      </c>
      <c r="D184" s="44">
        <v>9.3000000000000007</v>
      </c>
      <c r="E184" s="45">
        <v>8.1</v>
      </c>
      <c r="F184" s="49">
        <v>14.9</v>
      </c>
      <c r="G184" s="44">
        <v>169</v>
      </c>
      <c r="H184" s="46">
        <v>6.36</v>
      </c>
      <c r="I184" s="28" t="s">
        <v>166</v>
      </c>
    </row>
    <row r="185" spans="1:9" ht="30" x14ac:dyDescent="0.25">
      <c r="A185" s="41" t="s">
        <v>167</v>
      </c>
      <c r="B185" s="48"/>
      <c r="C185" s="43">
        <v>70</v>
      </c>
      <c r="D185" s="44">
        <v>8.4</v>
      </c>
      <c r="E185" s="45">
        <v>3.5</v>
      </c>
      <c r="F185" s="49">
        <v>3.5</v>
      </c>
      <c r="G185" s="44">
        <v>79</v>
      </c>
      <c r="H185" s="46"/>
      <c r="I185" s="28" t="s">
        <v>168</v>
      </c>
    </row>
    <row r="186" spans="1:9" ht="30" x14ac:dyDescent="0.25">
      <c r="A186" s="41" t="s">
        <v>113</v>
      </c>
      <c r="B186" s="55"/>
      <c r="C186" s="43">
        <v>120</v>
      </c>
      <c r="D186" s="49">
        <v>2.4</v>
      </c>
      <c r="E186" s="45">
        <v>3.6</v>
      </c>
      <c r="F186" s="49">
        <v>16.8</v>
      </c>
      <c r="G186" s="44">
        <v>109.2</v>
      </c>
      <c r="H186" s="46">
        <v>8.34</v>
      </c>
      <c r="I186" s="28" t="s">
        <v>114</v>
      </c>
    </row>
    <row r="187" spans="1:9" ht="30" x14ac:dyDescent="0.25">
      <c r="A187" s="124" t="s">
        <v>104</v>
      </c>
      <c r="B187" s="48"/>
      <c r="C187" s="43">
        <v>150</v>
      </c>
      <c r="D187" s="78">
        <v>0.7</v>
      </c>
      <c r="E187" s="125">
        <v>0</v>
      </c>
      <c r="F187" s="126">
        <v>20</v>
      </c>
      <c r="G187" s="127">
        <v>83</v>
      </c>
      <c r="H187" s="74">
        <v>0.13</v>
      </c>
      <c r="I187" s="42" t="s">
        <v>105</v>
      </c>
    </row>
    <row r="188" spans="1:9" ht="15.75" thickBot="1" x14ac:dyDescent="0.3">
      <c r="A188" s="67" t="s">
        <v>43</v>
      </c>
      <c r="B188" s="30"/>
      <c r="C188" s="68">
        <v>37.5</v>
      </c>
      <c r="D188" s="68">
        <v>1.8</v>
      </c>
      <c r="E188" s="68">
        <v>0.4</v>
      </c>
      <c r="F188" s="68">
        <v>18</v>
      </c>
      <c r="G188" s="68">
        <v>82.5</v>
      </c>
      <c r="H188" s="69"/>
      <c r="I188" s="70"/>
    </row>
    <row r="189" spans="1:9" ht="15.75" thickBot="1" x14ac:dyDescent="0.3">
      <c r="A189" s="50" t="s">
        <v>27</v>
      </c>
      <c r="B189" s="51"/>
      <c r="C189" s="52">
        <v>663.5</v>
      </c>
      <c r="D189" s="144">
        <f>SUM(D183:D188)</f>
        <v>23.299999999999997</v>
      </c>
      <c r="E189" s="144">
        <f>SUM(E183:E188)</f>
        <v>17.599999999999998</v>
      </c>
      <c r="F189" s="144">
        <f>SUM(F183:F188)</f>
        <v>77</v>
      </c>
      <c r="G189" s="144">
        <f>SUM(G183:G188)</f>
        <v>558.70000000000005</v>
      </c>
      <c r="H189" s="144">
        <f>SUM(H183:H188)</f>
        <v>22.349999999999998</v>
      </c>
      <c r="I189" s="144"/>
    </row>
    <row r="190" spans="1:9" x14ac:dyDescent="0.25">
      <c r="A190" s="48"/>
      <c r="B190" s="150" t="s">
        <v>44</v>
      </c>
      <c r="C190" s="74"/>
      <c r="D190" s="49"/>
      <c r="E190" s="45"/>
      <c r="F190" s="49"/>
      <c r="G190" s="45"/>
      <c r="H190" s="151"/>
      <c r="I190" s="152"/>
    </row>
    <row r="191" spans="1:9" ht="30" x14ac:dyDescent="0.25">
      <c r="A191" s="61" t="s">
        <v>45</v>
      </c>
      <c r="B191" s="72"/>
      <c r="C191" s="73">
        <v>70</v>
      </c>
      <c r="D191" s="64">
        <v>0.01</v>
      </c>
      <c r="E191" s="63">
        <v>0.01</v>
      </c>
      <c r="F191" s="65">
        <v>3</v>
      </c>
      <c r="G191" s="63">
        <v>12</v>
      </c>
      <c r="H191" s="63">
        <v>8</v>
      </c>
      <c r="I191" s="28" t="s">
        <v>46</v>
      </c>
    </row>
    <row r="192" spans="1:9" x14ac:dyDescent="0.25">
      <c r="A192" s="55" t="s">
        <v>169</v>
      </c>
      <c r="B192" s="48"/>
      <c r="C192" s="74">
        <v>40</v>
      </c>
      <c r="D192" s="49">
        <v>3.12</v>
      </c>
      <c r="E192" s="45">
        <v>2.4</v>
      </c>
      <c r="F192" s="49">
        <v>14</v>
      </c>
      <c r="G192" s="45">
        <v>90</v>
      </c>
      <c r="H192" s="49">
        <v>0</v>
      </c>
      <c r="I192" s="152" t="s">
        <v>170</v>
      </c>
    </row>
    <row r="193" spans="1:9" ht="30" x14ac:dyDescent="0.25">
      <c r="A193" s="47" t="s">
        <v>106</v>
      </c>
      <c r="B193" s="48"/>
      <c r="C193" s="74">
        <v>130</v>
      </c>
      <c r="D193" s="76">
        <v>3.5</v>
      </c>
      <c r="E193" s="43">
        <v>3.2</v>
      </c>
      <c r="F193" s="76">
        <v>3.5</v>
      </c>
      <c r="G193" s="43">
        <v>56</v>
      </c>
      <c r="H193" s="128">
        <v>0.84</v>
      </c>
      <c r="I193" s="28" t="s">
        <v>107</v>
      </c>
    </row>
    <row r="194" spans="1:9" ht="30" x14ac:dyDescent="0.25">
      <c r="A194" s="61" t="s">
        <v>171</v>
      </c>
      <c r="B194" s="62"/>
      <c r="C194" s="106" t="s">
        <v>172</v>
      </c>
      <c r="D194" s="65">
        <v>8</v>
      </c>
      <c r="E194" s="63">
        <v>8</v>
      </c>
      <c r="F194" s="65">
        <v>20.5</v>
      </c>
      <c r="G194" s="63">
        <v>186</v>
      </c>
      <c r="H194" s="65">
        <v>0.8</v>
      </c>
      <c r="I194" s="28" t="s">
        <v>173</v>
      </c>
    </row>
    <row r="195" spans="1:9" ht="30" x14ac:dyDescent="0.25">
      <c r="A195" s="41" t="s">
        <v>55</v>
      </c>
      <c r="B195" s="48"/>
      <c r="C195" s="43" t="s">
        <v>56</v>
      </c>
      <c r="D195" s="78">
        <v>0</v>
      </c>
      <c r="E195" s="43">
        <v>0</v>
      </c>
      <c r="F195" s="76">
        <v>6.5</v>
      </c>
      <c r="G195" s="78">
        <v>26</v>
      </c>
      <c r="H195" s="74"/>
      <c r="I195" s="28" t="s">
        <v>57</v>
      </c>
    </row>
    <row r="196" spans="1:9" ht="15.75" thickBot="1" x14ac:dyDescent="0.3">
      <c r="A196" s="47" t="s">
        <v>58</v>
      </c>
      <c r="B196" s="48"/>
      <c r="C196" s="43">
        <v>23</v>
      </c>
      <c r="D196" s="45">
        <v>1.8</v>
      </c>
      <c r="E196" s="49">
        <v>0.23</v>
      </c>
      <c r="F196" s="45">
        <v>11.3</v>
      </c>
      <c r="G196" s="49">
        <v>54.5</v>
      </c>
      <c r="H196" s="46">
        <v>0</v>
      </c>
      <c r="I196" s="28"/>
    </row>
    <row r="197" spans="1:9" ht="15.75" thickBot="1" x14ac:dyDescent="0.3">
      <c r="A197" s="50" t="s">
        <v>27</v>
      </c>
      <c r="B197" s="122"/>
      <c r="C197" s="52">
        <v>538</v>
      </c>
      <c r="D197" s="71">
        <f>SUM(D191:D196)</f>
        <v>16.43</v>
      </c>
      <c r="E197" s="71">
        <f>SUM(E191:E196)</f>
        <v>13.84</v>
      </c>
      <c r="F197" s="71">
        <f>SUM(F191:F196)</f>
        <v>58.8</v>
      </c>
      <c r="G197" s="71">
        <f>SUM(G191:G196)</f>
        <v>424.5</v>
      </c>
      <c r="H197" s="71">
        <f>SUM(H191:H196)</f>
        <v>9.64</v>
      </c>
      <c r="I197" s="28"/>
    </row>
    <row r="198" spans="1:9" ht="15.75" thickBot="1" x14ac:dyDescent="0.3">
      <c r="A198" s="83" t="s">
        <v>59</v>
      </c>
      <c r="B198" s="84"/>
      <c r="C198" s="111">
        <f t="shared" ref="C198:H198" si="9">C178+C181+C189+C197</f>
        <v>1733.5</v>
      </c>
      <c r="D198" s="112">
        <f t="shared" si="9"/>
        <v>54.44</v>
      </c>
      <c r="E198" s="112">
        <f t="shared" si="9"/>
        <v>49.95</v>
      </c>
      <c r="F198" s="112">
        <f t="shared" si="9"/>
        <v>201.39999999999998</v>
      </c>
      <c r="G198" s="112">
        <f t="shared" si="9"/>
        <v>1471.2</v>
      </c>
      <c r="H198" s="112">
        <f t="shared" si="9"/>
        <v>34.31</v>
      </c>
      <c r="I198" s="113"/>
    </row>
    <row r="199" spans="1:9" x14ac:dyDescent="0.25">
      <c r="A199" s="60"/>
      <c r="B199" s="60"/>
      <c r="C199" s="88"/>
      <c r="D199" s="115"/>
      <c r="E199" s="115"/>
      <c r="F199" s="115"/>
      <c r="G199" s="115"/>
      <c r="H199" s="117"/>
      <c r="I199" s="15"/>
    </row>
    <row r="200" spans="1:9" ht="15.75" thickBot="1" x14ac:dyDescent="0.3">
      <c r="A200" s="10" t="s">
        <v>174</v>
      </c>
      <c r="B200" s="10"/>
      <c r="C200" s="11"/>
      <c r="H200" s="91"/>
      <c r="I200" s="30"/>
    </row>
    <row r="201" spans="1:9" ht="30" x14ac:dyDescent="0.25">
      <c r="A201" s="153" t="s">
        <v>4</v>
      </c>
      <c r="B201" s="154"/>
      <c r="C201" s="37" t="s">
        <v>5</v>
      </c>
      <c r="D201" s="204" t="s">
        <v>6</v>
      </c>
      <c r="E201" s="205"/>
      <c r="F201" s="206"/>
      <c r="G201" s="17" t="s">
        <v>7</v>
      </c>
      <c r="H201" s="119" t="s">
        <v>8</v>
      </c>
      <c r="I201" s="155" t="s">
        <v>9</v>
      </c>
    </row>
    <row r="202" spans="1:9" ht="15.75" thickBot="1" x14ac:dyDescent="0.3">
      <c r="A202" s="20" t="s">
        <v>10</v>
      </c>
      <c r="B202" s="21"/>
      <c r="C202" s="95" t="s">
        <v>11</v>
      </c>
      <c r="D202" s="23"/>
      <c r="E202" s="24"/>
      <c r="F202" s="24"/>
      <c r="G202" s="26" t="s">
        <v>12</v>
      </c>
      <c r="H202" s="96"/>
      <c r="I202" s="156"/>
    </row>
    <row r="203" spans="1:9" ht="15.75" thickBot="1" x14ac:dyDescent="0.3">
      <c r="A203" s="29"/>
      <c r="B203" s="30"/>
      <c r="C203" s="68"/>
      <c r="D203" s="58" t="s">
        <v>13</v>
      </c>
      <c r="E203" s="58" t="s">
        <v>14</v>
      </c>
      <c r="F203" s="59" t="s">
        <v>15</v>
      </c>
      <c r="G203" s="17" t="s">
        <v>16</v>
      </c>
      <c r="H203" s="119" t="s">
        <v>17</v>
      </c>
      <c r="I203" s="70"/>
    </row>
    <row r="204" spans="1:9" x14ac:dyDescent="0.25">
      <c r="A204" s="14"/>
      <c r="B204" s="36" t="s">
        <v>18</v>
      </c>
      <c r="C204" s="43"/>
      <c r="D204" s="98"/>
      <c r="E204" s="99"/>
      <c r="F204" s="121"/>
      <c r="G204" s="98"/>
      <c r="H204" s="100"/>
      <c r="I204" s="28"/>
    </row>
    <row r="205" spans="1:9" ht="30" x14ac:dyDescent="0.25">
      <c r="A205" s="41" t="s">
        <v>175</v>
      </c>
      <c r="B205" s="48"/>
      <c r="C205" s="43">
        <v>180</v>
      </c>
      <c r="D205" s="45">
        <v>3.9</v>
      </c>
      <c r="E205" s="45">
        <v>3.7</v>
      </c>
      <c r="F205" s="45">
        <v>16</v>
      </c>
      <c r="G205" s="44">
        <v>112</v>
      </c>
      <c r="H205" s="46">
        <v>0.5</v>
      </c>
      <c r="I205" s="28" t="s">
        <v>176</v>
      </c>
    </row>
    <row r="206" spans="1:9" ht="30" x14ac:dyDescent="0.25">
      <c r="A206" s="47" t="s">
        <v>22</v>
      </c>
      <c r="B206" s="48"/>
      <c r="C206" s="43">
        <v>180</v>
      </c>
      <c r="D206" s="44">
        <v>1.2166666666666666</v>
      </c>
      <c r="E206" s="45">
        <v>1.3416666666666668</v>
      </c>
      <c r="F206" s="45">
        <v>11.941666666666666</v>
      </c>
      <c r="G206" s="44">
        <v>65</v>
      </c>
      <c r="H206" s="46">
        <v>0.19</v>
      </c>
      <c r="I206" s="28" t="s">
        <v>23</v>
      </c>
    </row>
    <row r="207" spans="1:9" ht="30" x14ac:dyDescent="0.25">
      <c r="A207" s="47" t="s">
        <v>24</v>
      </c>
      <c r="B207" s="48"/>
      <c r="C207" s="43" t="s">
        <v>25</v>
      </c>
      <c r="D207" s="44">
        <v>2.2999999999999998</v>
      </c>
      <c r="E207" s="45">
        <v>4.5</v>
      </c>
      <c r="F207" s="49">
        <v>15.4</v>
      </c>
      <c r="G207" s="44">
        <v>111</v>
      </c>
      <c r="H207" s="46"/>
      <c r="I207" s="28" t="s">
        <v>26</v>
      </c>
    </row>
    <row r="208" spans="1:9" ht="30.75" thickBot="1" x14ac:dyDescent="0.3">
      <c r="A208" s="61" t="s">
        <v>45</v>
      </c>
      <c r="B208" s="72"/>
      <c r="C208" s="73">
        <v>70</v>
      </c>
      <c r="D208" s="64">
        <v>0.32</v>
      </c>
      <c r="E208" s="63">
        <v>0.3</v>
      </c>
      <c r="F208" s="65">
        <v>5</v>
      </c>
      <c r="G208" s="63">
        <v>24</v>
      </c>
      <c r="H208" s="63">
        <v>8</v>
      </c>
      <c r="I208" s="28" t="s">
        <v>46</v>
      </c>
    </row>
    <row r="209" spans="1:9" ht="15.75" thickBot="1" x14ac:dyDescent="0.3">
      <c r="A209" s="50" t="s">
        <v>27</v>
      </c>
      <c r="B209" s="51"/>
      <c r="C209" s="52">
        <v>465</v>
      </c>
      <c r="D209" s="71">
        <f>SUM(D205:D208)</f>
        <v>7.7366666666666664</v>
      </c>
      <c r="E209" s="71">
        <f t="shared" ref="E209:H209" si="10">SUM(E205:E208)</f>
        <v>9.8416666666666686</v>
      </c>
      <c r="F209" s="71">
        <f t="shared" si="10"/>
        <v>48.341666666666669</v>
      </c>
      <c r="G209" s="71">
        <f t="shared" si="10"/>
        <v>312</v>
      </c>
      <c r="H209" s="71">
        <f t="shared" si="10"/>
        <v>8.69</v>
      </c>
      <c r="I209" s="19"/>
    </row>
    <row r="210" spans="1:9" x14ac:dyDescent="0.25">
      <c r="A210" s="47"/>
      <c r="B210" s="60" t="s">
        <v>28</v>
      </c>
      <c r="C210" s="43"/>
      <c r="D210" s="45"/>
      <c r="E210" s="49"/>
      <c r="F210" s="45"/>
      <c r="G210" s="49"/>
      <c r="H210" s="46"/>
      <c r="I210" s="19"/>
    </row>
    <row r="211" spans="1:9" ht="30.75" thickBot="1" x14ac:dyDescent="0.3">
      <c r="A211" s="41" t="s">
        <v>29</v>
      </c>
      <c r="B211" s="55"/>
      <c r="C211" s="56">
        <v>95</v>
      </c>
      <c r="D211" s="44">
        <v>0.28999999999999998</v>
      </c>
      <c r="E211" s="45">
        <v>0</v>
      </c>
      <c r="F211" s="49">
        <v>15.6</v>
      </c>
      <c r="G211" s="45">
        <v>64.599999999999994</v>
      </c>
      <c r="H211" s="57">
        <v>5.7</v>
      </c>
      <c r="I211" s="28" t="s">
        <v>30</v>
      </c>
    </row>
    <row r="212" spans="1:9" ht="15.75" thickBot="1" x14ac:dyDescent="0.3">
      <c r="A212" s="50" t="s">
        <v>27</v>
      </c>
      <c r="B212" s="51"/>
      <c r="C212" s="52">
        <f t="shared" ref="C212:H212" si="11">SUM(C211)</f>
        <v>95</v>
      </c>
      <c r="D212" s="53">
        <f t="shared" si="11"/>
        <v>0.28999999999999998</v>
      </c>
      <c r="E212" s="53">
        <f t="shared" si="11"/>
        <v>0</v>
      </c>
      <c r="F212" s="53">
        <f t="shared" si="11"/>
        <v>15.6</v>
      </c>
      <c r="G212" s="53">
        <f t="shared" si="11"/>
        <v>64.599999999999994</v>
      </c>
      <c r="H212" s="53">
        <f t="shared" si="11"/>
        <v>5.7</v>
      </c>
      <c r="I212" s="19"/>
    </row>
    <row r="213" spans="1:9" x14ac:dyDescent="0.25">
      <c r="A213" s="14"/>
      <c r="B213" s="36" t="s">
        <v>31</v>
      </c>
      <c r="C213" s="37"/>
      <c r="D213" s="59"/>
      <c r="E213" s="58"/>
      <c r="F213" s="59"/>
      <c r="G213" s="17"/>
      <c r="H213" s="27"/>
      <c r="I213" s="19"/>
    </row>
    <row r="214" spans="1:9" ht="30" x14ac:dyDescent="0.25">
      <c r="A214" s="41" t="s">
        <v>177</v>
      </c>
      <c r="B214" s="48"/>
      <c r="C214" s="43">
        <v>60</v>
      </c>
      <c r="D214" s="49">
        <v>0.6</v>
      </c>
      <c r="E214" s="45">
        <v>2.04</v>
      </c>
      <c r="F214" s="49">
        <v>7</v>
      </c>
      <c r="G214" s="44">
        <v>48</v>
      </c>
      <c r="H214" s="46">
        <v>4</v>
      </c>
      <c r="I214" s="28" t="s">
        <v>178</v>
      </c>
    </row>
    <row r="215" spans="1:9" ht="45" x14ac:dyDescent="0.25">
      <c r="A215" s="41" t="s">
        <v>179</v>
      </c>
      <c r="B215" s="48"/>
      <c r="C215" s="43" t="s">
        <v>98</v>
      </c>
      <c r="D215" s="45">
        <v>7</v>
      </c>
      <c r="E215" s="45">
        <v>2.5299999999999998</v>
      </c>
      <c r="F215" s="49">
        <v>16.100000000000001</v>
      </c>
      <c r="G215" s="44">
        <v>115</v>
      </c>
      <c r="H215" s="46">
        <v>5.6</v>
      </c>
      <c r="I215" s="28" t="s">
        <v>180</v>
      </c>
    </row>
    <row r="216" spans="1:9" ht="30" x14ac:dyDescent="0.25">
      <c r="A216" s="41" t="s">
        <v>181</v>
      </c>
      <c r="B216" s="48"/>
      <c r="C216" s="43" t="s">
        <v>182</v>
      </c>
      <c r="D216" s="49">
        <v>11</v>
      </c>
      <c r="E216" s="45">
        <v>14.1</v>
      </c>
      <c r="F216" s="49">
        <v>25</v>
      </c>
      <c r="G216" s="45">
        <v>271</v>
      </c>
      <c r="H216" s="57">
        <v>0.33</v>
      </c>
      <c r="I216" s="28" t="s">
        <v>183</v>
      </c>
    </row>
    <row r="217" spans="1:9" ht="30" x14ac:dyDescent="0.25">
      <c r="A217" s="41" t="s">
        <v>75</v>
      </c>
      <c r="B217" s="48"/>
      <c r="C217" s="43">
        <v>150</v>
      </c>
      <c r="D217" s="44"/>
      <c r="E217" s="45"/>
      <c r="F217" s="49">
        <v>18</v>
      </c>
      <c r="G217" s="44">
        <v>71</v>
      </c>
      <c r="H217" s="46"/>
      <c r="I217" s="28" t="s">
        <v>76</v>
      </c>
    </row>
    <row r="218" spans="1:9" ht="15.75" thickBot="1" x14ac:dyDescent="0.3">
      <c r="A218" s="67" t="s">
        <v>43</v>
      </c>
      <c r="B218" s="30"/>
      <c r="C218" s="68">
        <v>37.5</v>
      </c>
      <c r="D218" s="68">
        <v>1.8</v>
      </c>
      <c r="E218" s="68">
        <v>0.4</v>
      </c>
      <c r="F218" s="68">
        <v>18</v>
      </c>
      <c r="G218" s="68">
        <v>82.5</v>
      </c>
      <c r="H218" s="69"/>
      <c r="I218" s="70"/>
    </row>
    <row r="219" spans="1:9" ht="15.75" thickBot="1" x14ac:dyDescent="0.3">
      <c r="A219" s="50" t="s">
        <v>27</v>
      </c>
      <c r="B219" s="51"/>
      <c r="C219" s="52">
        <v>667.5</v>
      </c>
      <c r="D219" s="71">
        <f>SUM(D213:D218)</f>
        <v>20.400000000000002</v>
      </c>
      <c r="E219" s="71">
        <f>SUM(E213:E218)</f>
        <v>19.07</v>
      </c>
      <c r="F219" s="71">
        <f>SUM(F213:F218)</f>
        <v>84.1</v>
      </c>
      <c r="G219" s="71">
        <f>SUM(G213:G218)</f>
        <v>587.5</v>
      </c>
      <c r="H219" s="71">
        <f>SUM(H213:H218)</f>
        <v>9.93</v>
      </c>
      <c r="I219" s="19"/>
    </row>
    <row r="220" spans="1:9" x14ac:dyDescent="0.25">
      <c r="A220" s="157"/>
      <c r="B220" s="158" t="s">
        <v>44</v>
      </c>
      <c r="C220" s="159"/>
      <c r="D220" s="160"/>
      <c r="E220" s="160"/>
      <c r="F220" s="160"/>
      <c r="G220" s="160"/>
      <c r="H220" s="161"/>
      <c r="I220" s="19"/>
    </row>
    <row r="221" spans="1:9" ht="30" x14ac:dyDescent="0.25">
      <c r="A221" s="47" t="s">
        <v>77</v>
      </c>
      <c r="B221" s="60"/>
      <c r="C221" s="43">
        <v>24.5</v>
      </c>
      <c r="D221" s="45">
        <v>2</v>
      </c>
      <c r="E221" s="49">
        <v>2.8</v>
      </c>
      <c r="F221" s="45">
        <v>5</v>
      </c>
      <c r="G221" s="49">
        <v>53</v>
      </c>
      <c r="H221" s="46"/>
      <c r="I221" s="28"/>
    </row>
    <row r="222" spans="1:9" ht="30" x14ac:dyDescent="0.25">
      <c r="A222" s="47" t="s">
        <v>49</v>
      </c>
      <c r="B222" s="48"/>
      <c r="C222" s="74">
        <v>130</v>
      </c>
      <c r="D222" s="49">
        <v>3.7</v>
      </c>
      <c r="E222" s="45">
        <v>3.25</v>
      </c>
      <c r="F222" s="49">
        <v>5.2</v>
      </c>
      <c r="G222" s="45">
        <v>65</v>
      </c>
      <c r="H222" s="75">
        <v>0.8</v>
      </c>
      <c r="I222" s="28" t="s">
        <v>50</v>
      </c>
    </row>
    <row r="223" spans="1:9" ht="45" x14ac:dyDescent="0.25">
      <c r="A223" s="41" t="s">
        <v>130</v>
      </c>
      <c r="B223" s="48"/>
      <c r="C223" s="110">
        <v>40</v>
      </c>
      <c r="D223" s="49">
        <v>0.5</v>
      </c>
      <c r="E223" s="44">
        <v>0.03</v>
      </c>
      <c r="F223" s="45">
        <v>4.2</v>
      </c>
      <c r="G223" s="44">
        <v>19</v>
      </c>
      <c r="H223" s="57">
        <v>0.77</v>
      </c>
      <c r="I223" s="28" t="s">
        <v>131</v>
      </c>
    </row>
    <row r="224" spans="1:9" ht="30" x14ac:dyDescent="0.25">
      <c r="A224" s="41" t="s">
        <v>184</v>
      </c>
      <c r="B224" s="48"/>
      <c r="C224" s="43" t="s">
        <v>185</v>
      </c>
      <c r="D224" s="44">
        <v>15.5</v>
      </c>
      <c r="E224" s="45">
        <v>15.3</v>
      </c>
      <c r="F224" s="49">
        <v>22.39</v>
      </c>
      <c r="G224" s="44">
        <v>289</v>
      </c>
      <c r="H224" s="46">
        <v>2.2799999999999998</v>
      </c>
      <c r="I224" s="28" t="s">
        <v>186</v>
      </c>
    </row>
    <row r="225" spans="1:9" ht="30" x14ac:dyDescent="0.25">
      <c r="A225" s="41" t="s">
        <v>187</v>
      </c>
      <c r="B225" s="48"/>
      <c r="C225" s="43" t="s">
        <v>188</v>
      </c>
      <c r="D225" s="78">
        <v>0.05</v>
      </c>
      <c r="E225" s="43">
        <v>0.01</v>
      </c>
      <c r="F225" s="76">
        <v>6.5</v>
      </c>
      <c r="G225" s="78">
        <v>26.3</v>
      </c>
      <c r="H225" s="74"/>
      <c r="I225" s="28" t="s">
        <v>57</v>
      </c>
    </row>
    <row r="226" spans="1:9" ht="15.75" thickBot="1" x14ac:dyDescent="0.3">
      <c r="A226" s="47" t="s">
        <v>58</v>
      </c>
      <c r="B226" s="48"/>
      <c r="C226" s="43">
        <v>20</v>
      </c>
      <c r="D226" s="45">
        <v>1.56</v>
      </c>
      <c r="E226" s="49">
        <v>0.2</v>
      </c>
      <c r="F226" s="45">
        <v>9.8000000000000007</v>
      </c>
      <c r="G226" s="49">
        <v>47.2</v>
      </c>
      <c r="H226" s="46">
        <v>0</v>
      </c>
      <c r="I226" s="70"/>
    </row>
    <row r="227" spans="1:9" ht="15.75" thickBot="1" x14ac:dyDescent="0.3">
      <c r="A227" s="50" t="s">
        <v>27</v>
      </c>
      <c r="B227" s="51"/>
      <c r="C227" s="52">
        <v>466.5</v>
      </c>
      <c r="D227" s="71">
        <f>SUM(D220:D226)</f>
        <v>23.31</v>
      </c>
      <c r="E227" s="71">
        <f>SUM(E220:E226)</f>
        <v>21.590000000000003</v>
      </c>
      <c r="F227" s="71">
        <f>SUM(F220:F226)</f>
        <v>53.09</v>
      </c>
      <c r="G227" s="71">
        <f>SUM(G220:G226)</f>
        <v>499.5</v>
      </c>
      <c r="H227" s="71">
        <f>SUM(H220:H226)</f>
        <v>3.8499999999999996</v>
      </c>
      <c r="I227" s="162"/>
    </row>
    <row r="228" spans="1:9" ht="15.75" thickBot="1" x14ac:dyDescent="0.3">
      <c r="A228" s="83" t="s">
        <v>59</v>
      </c>
      <c r="B228" s="84"/>
      <c r="C228" s="140">
        <f t="shared" ref="C228:H228" si="12">C209+C212+C219+C227</f>
        <v>1694</v>
      </c>
      <c r="D228" s="112">
        <f t="shared" si="12"/>
        <v>51.736666666666665</v>
      </c>
      <c r="E228" s="112">
        <f t="shared" si="12"/>
        <v>50.501666666666672</v>
      </c>
      <c r="F228" s="112">
        <f t="shared" si="12"/>
        <v>201.13166666666666</v>
      </c>
      <c r="G228" s="112">
        <f t="shared" si="12"/>
        <v>1463.6</v>
      </c>
      <c r="H228" s="112">
        <f t="shared" si="12"/>
        <v>28.17</v>
      </c>
      <c r="I228" s="113"/>
    </row>
    <row r="229" spans="1:9" x14ac:dyDescent="0.25">
      <c r="A229" s="60"/>
      <c r="B229" s="60"/>
      <c r="C229" s="88"/>
      <c r="D229" s="115"/>
      <c r="E229" s="115"/>
      <c r="F229" s="115"/>
      <c r="G229" s="115"/>
      <c r="H229" s="142"/>
      <c r="I229" s="48"/>
    </row>
    <row r="230" spans="1:9" ht="15.75" thickBot="1" x14ac:dyDescent="0.3">
      <c r="A230" s="10" t="s">
        <v>189</v>
      </c>
      <c r="B230" s="10"/>
      <c r="C230" s="11"/>
      <c r="G230" s="90"/>
      <c r="H230" s="91"/>
      <c r="I230" s="30"/>
    </row>
    <row r="231" spans="1:9" ht="30" x14ac:dyDescent="0.25">
      <c r="A231" s="14" t="s">
        <v>4</v>
      </c>
      <c r="B231" s="15"/>
      <c r="C231" s="16" t="s">
        <v>5</v>
      </c>
      <c r="D231" s="204" t="s">
        <v>6</v>
      </c>
      <c r="E231" s="205"/>
      <c r="F231" s="206"/>
      <c r="G231" s="17" t="s">
        <v>7</v>
      </c>
      <c r="H231" s="18" t="s">
        <v>8</v>
      </c>
      <c r="I231" s="155" t="s">
        <v>9</v>
      </c>
    </row>
    <row r="232" spans="1:9" ht="15.75" thickBot="1" x14ac:dyDescent="0.3">
      <c r="A232" s="20" t="s">
        <v>10</v>
      </c>
      <c r="B232" s="21"/>
      <c r="C232" s="22" t="s">
        <v>11</v>
      </c>
      <c r="D232" s="23"/>
      <c r="E232" s="24"/>
      <c r="F232" s="24"/>
      <c r="G232" s="26" t="s">
        <v>12</v>
      </c>
      <c r="H232" s="96"/>
      <c r="I232" s="156"/>
    </row>
    <row r="233" spans="1:9" ht="15.75" thickBot="1" x14ac:dyDescent="0.3">
      <c r="A233" s="29"/>
      <c r="B233" s="30"/>
      <c r="C233" s="31"/>
      <c r="D233" s="32" t="s">
        <v>13</v>
      </c>
      <c r="E233" s="32" t="s">
        <v>14</v>
      </c>
      <c r="F233" s="132" t="s">
        <v>15</v>
      </c>
      <c r="G233" s="33" t="s">
        <v>16</v>
      </c>
      <c r="H233" s="34" t="s">
        <v>17</v>
      </c>
      <c r="I233" s="70"/>
    </row>
    <row r="234" spans="1:9" x14ac:dyDescent="0.25">
      <c r="A234" s="14"/>
      <c r="B234" s="36" t="s">
        <v>18</v>
      </c>
      <c r="C234" s="37"/>
      <c r="D234" s="98"/>
      <c r="E234" s="99"/>
      <c r="F234" s="121"/>
      <c r="G234" s="98"/>
      <c r="H234" s="100"/>
      <c r="I234" s="28"/>
    </row>
    <row r="235" spans="1:9" ht="30" x14ac:dyDescent="0.25">
      <c r="A235" s="41" t="s">
        <v>190</v>
      </c>
      <c r="B235" s="48"/>
      <c r="C235" s="43" t="s">
        <v>20</v>
      </c>
      <c r="D235" s="44">
        <v>6</v>
      </c>
      <c r="E235" s="45">
        <v>15.2</v>
      </c>
      <c r="F235" s="45">
        <v>29.3</v>
      </c>
      <c r="G235" s="44">
        <v>278</v>
      </c>
      <c r="H235" s="46">
        <v>0.22</v>
      </c>
      <c r="I235" s="28" t="s">
        <v>21</v>
      </c>
    </row>
    <row r="236" spans="1:9" ht="30" x14ac:dyDescent="0.25">
      <c r="A236" s="47" t="s">
        <v>64</v>
      </c>
      <c r="B236" s="48"/>
      <c r="C236" s="43">
        <v>180</v>
      </c>
      <c r="D236" s="44">
        <v>2.4166666666666665</v>
      </c>
      <c r="E236" s="45">
        <v>2.5833333333333335</v>
      </c>
      <c r="F236" s="45">
        <v>13.608333333333333</v>
      </c>
      <c r="G236" s="44">
        <v>88.333333333333343</v>
      </c>
      <c r="H236" s="46">
        <v>0.39166666666666666</v>
      </c>
      <c r="I236" s="28" t="s">
        <v>65</v>
      </c>
    </row>
    <row r="237" spans="1:9" ht="30.75" thickBot="1" x14ac:dyDescent="0.3">
      <c r="A237" s="47" t="s">
        <v>66</v>
      </c>
      <c r="B237" s="48"/>
      <c r="C237" s="101" t="s">
        <v>67</v>
      </c>
      <c r="D237" s="44">
        <v>4.8</v>
      </c>
      <c r="E237" s="45">
        <v>7.2</v>
      </c>
      <c r="F237" s="49">
        <v>15.4</v>
      </c>
      <c r="G237" s="44">
        <v>146</v>
      </c>
      <c r="H237" s="46">
        <v>0.19</v>
      </c>
      <c r="I237" s="28" t="s">
        <v>68</v>
      </c>
    </row>
    <row r="238" spans="1:9" ht="15.75" thickBot="1" x14ac:dyDescent="0.3">
      <c r="A238" s="50" t="s">
        <v>27</v>
      </c>
      <c r="B238" s="122"/>
      <c r="C238" s="52">
        <v>427</v>
      </c>
      <c r="D238" s="53">
        <f>SUM(D234:D237)</f>
        <v>13.216666666666665</v>
      </c>
      <c r="E238" s="53">
        <f>SUM(E234:E237)</f>
        <v>24.983333333333331</v>
      </c>
      <c r="F238" s="53">
        <f>SUM(F234:F237)</f>
        <v>58.30833333333333</v>
      </c>
      <c r="G238" s="53">
        <f>SUM(G234:G237)</f>
        <v>512.33333333333337</v>
      </c>
      <c r="H238" s="53">
        <f>SUM(H234:H237)</f>
        <v>0.80166666666666675</v>
      </c>
      <c r="I238" s="35"/>
    </row>
    <row r="239" spans="1:9" x14ac:dyDescent="0.25">
      <c r="A239" s="47"/>
      <c r="B239" s="60" t="s">
        <v>28</v>
      </c>
      <c r="C239" s="43"/>
      <c r="D239" s="45"/>
      <c r="E239" s="49"/>
      <c r="F239" s="44"/>
      <c r="G239" s="17"/>
      <c r="H239" s="46"/>
      <c r="I239" s="28"/>
    </row>
    <row r="240" spans="1:9" ht="30.75" thickBot="1" x14ac:dyDescent="0.3">
      <c r="A240" s="41" t="s">
        <v>29</v>
      </c>
      <c r="B240" s="55"/>
      <c r="C240" s="56">
        <v>95</v>
      </c>
      <c r="D240" s="44">
        <v>0.01</v>
      </c>
      <c r="E240" s="45">
        <v>0</v>
      </c>
      <c r="F240" s="49">
        <v>5</v>
      </c>
      <c r="G240" s="45">
        <v>20</v>
      </c>
      <c r="H240" s="57">
        <v>7</v>
      </c>
      <c r="I240" s="28" t="s">
        <v>30</v>
      </c>
    </row>
    <row r="241" spans="1:9" ht="15.75" thickBot="1" x14ac:dyDescent="0.3">
      <c r="A241" s="50" t="s">
        <v>27</v>
      </c>
      <c r="B241" s="51"/>
      <c r="C241" s="52">
        <f t="shared" ref="C241:H241" si="13">SUM(C240)</f>
        <v>95</v>
      </c>
      <c r="D241" s="53">
        <f t="shared" si="13"/>
        <v>0.01</v>
      </c>
      <c r="E241" s="53">
        <f t="shared" si="13"/>
        <v>0</v>
      </c>
      <c r="F241" s="53">
        <f t="shared" si="13"/>
        <v>5</v>
      </c>
      <c r="G241" s="53">
        <f t="shared" si="13"/>
        <v>20</v>
      </c>
      <c r="H241" s="53">
        <f t="shared" si="13"/>
        <v>7</v>
      </c>
      <c r="I241" s="35"/>
    </row>
    <row r="242" spans="1:9" x14ac:dyDescent="0.25">
      <c r="A242" s="14"/>
      <c r="B242" s="36" t="s">
        <v>31</v>
      </c>
      <c r="C242" s="37"/>
      <c r="D242" s="17"/>
      <c r="E242" s="58"/>
      <c r="F242" s="59"/>
      <c r="G242" s="17"/>
      <c r="H242" s="27"/>
      <c r="I242" s="28"/>
    </row>
    <row r="243" spans="1:9" ht="30" x14ac:dyDescent="0.25">
      <c r="A243" s="41" t="s">
        <v>69</v>
      </c>
      <c r="B243" s="60"/>
      <c r="C243" s="43">
        <v>40</v>
      </c>
      <c r="D243" s="49">
        <v>0.32</v>
      </c>
      <c r="E243" s="45">
        <v>0.04</v>
      </c>
      <c r="F243" s="49">
        <v>0.68</v>
      </c>
      <c r="G243" s="44">
        <v>5.2</v>
      </c>
      <c r="H243" s="46">
        <v>2</v>
      </c>
      <c r="I243" s="28" t="s">
        <v>191</v>
      </c>
    </row>
    <row r="244" spans="1:9" ht="45" x14ac:dyDescent="0.25">
      <c r="A244" s="137" t="s">
        <v>192</v>
      </c>
      <c r="B244" s="138"/>
      <c r="C244" s="43" t="s">
        <v>193</v>
      </c>
      <c r="D244" s="44">
        <v>4.25</v>
      </c>
      <c r="E244" s="44">
        <v>5.6</v>
      </c>
      <c r="F244" s="45">
        <v>6.89</v>
      </c>
      <c r="G244" s="44">
        <v>94.6</v>
      </c>
      <c r="H244" s="46">
        <v>9.7200000000000006</v>
      </c>
      <c r="I244" s="28" t="s">
        <v>123</v>
      </c>
    </row>
    <row r="245" spans="1:9" ht="30" x14ac:dyDescent="0.25">
      <c r="A245" s="41" t="s">
        <v>194</v>
      </c>
      <c r="B245" s="55"/>
      <c r="C245" s="43" t="s">
        <v>195</v>
      </c>
      <c r="D245" s="49">
        <v>7.7</v>
      </c>
      <c r="E245" s="45">
        <v>5.3</v>
      </c>
      <c r="F245" s="49">
        <v>6.4</v>
      </c>
      <c r="G245" s="44">
        <v>104</v>
      </c>
      <c r="H245" s="46">
        <v>7.0000000000000007E-2</v>
      </c>
      <c r="I245" s="28" t="s">
        <v>196</v>
      </c>
    </row>
    <row r="246" spans="1:9" ht="30" x14ac:dyDescent="0.25">
      <c r="A246" s="41" t="s">
        <v>197</v>
      </c>
      <c r="B246" s="55"/>
      <c r="C246" s="43">
        <v>150</v>
      </c>
      <c r="D246" s="49">
        <v>5.5</v>
      </c>
      <c r="E246" s="45">
        <v>4.2</v>
      </c>
      <c r="F246" s="49">
        <v>33.9</v>
      </c>
      <c r="G246" s="44">
        <v>195</v>
      </c>
      <c r="H246" s="27"/>
      <c r="I246" s="28" t="s">
        <v>198</v>
      </c>
    </row>
    <row r="247" spans="1:9" ht="30" x14ac:dyDescent="0.25">
      <c r="A247" s="47" t="s">
        <v>199</v>
      </c>
      <c r="B247" s="48"/>
      <c r="C247" s="74">
        <v>150</v>
      </c>
      <c r="D247" s="44">
        <v>0.1</v>
      </c>
      <c r="E247" s="45">
        <v>0.1</v>
      </c>
      <c r="F247" s="45">
        <v>11.8</v>
      </c>
      <c r="G247" s="45">
        <v>47</v>
      </c>
      <c r="H247" s="143">
        <v>1.2</v>
      </c>
      <c r="I247" s="28" t="s">
        <v>149</v>
      </c>
    </row>
    <row r="248" spans="1:9" ht="15.75" thickBot="1" x14ac:dyDescent="0.3">
      <c r="A248" s="67" t="s">
        <v>43</v>
      </c>
      <c r="B248" s="30"/>
      <c r="C248" s="68">
        <v>37.5</v>
      </c>
      <c r="D248" s="68">
        <v>1.8</v>
      </c>
      <c r="E248" s="68">
        <v>0.4</v>
      </c>
      <c r="F248" s="68">
        <v>18</v>
      </c>
      <c r="G248" s="68">
        <v>82.5</v>
      </c>
      <c r="H248" s="69"/>
      <c r="I248" s="70"/>
    </row>
    <row r="249" spans="1:9" ht="15.75" thickBot="1" x14ac:dyDescent="0.3">
      <c r="A249" s="50" t="s">
        <v>27</v>
      </c>
      <c r="B249" s="51"/>
      <c r="C249" s="52">
        <v>673.5</v>
      </c>
      <c r="D249" s="53">
        <f>SUM(D242:D248)</f>
        <v>19.670000000000002</v>
      </c>
      <c r="E249" s="53">
        <f>SUM(E242:E248)</f>
        <v>15.64</v>
      </c>
      <c r="F249" s="53">
        <f>SUM(F242:F248)</f>
        <v>77.67</v>
      </c>
      <c r="G249" s="53">
        <f>SUM(G242:G248)</f>
        <v>528.29999999999995</v>
      </c>
      <c r="H249" s="53">
        <f>SUM(H242:H248)</f>
        <v>12.99</v>
      </c>
      <c r="I249" s="35"/>
    </row>
    <row r="250" spans="1:9" x14ac:dyDescent="0.25">
      <c r="A250" s="14"/>
      <c r="B250" s="36" t="s">
        <v>44</v>
      </c>
      <c r="C250" s="37"/>
      <c r="D250" s="17"/>
      <c r="E250" s="58"/>
      <c r="F250" s="59"/>
      <c r="G250" s="17"/>
      <c r="H250" s="46"/>
      <c r="I250" s="28"/>
    </row>
    <row r="251" spans="1:9" ht="30" x14ac:dyDescent="0.25">
      <c r="A251" s="108" t="s">
        <v>78</v>
      </c>
      <c r="B251" s="109"/>
      <c r="C251" s="73">
        <v>130</v>
      </c>
      <c r="D251" s="63">
        <v>3.72</v>
      </c>
      <c r="E251" s="63">
        <v>3.2</v>
      </c>
      <c r="F251" s="63">
        <v>5.46</v>
      </c>
      <c r="G251" s="63">
        <v>65.5</v>
      </c>
      <c r="H251" s="63">
        <v>0.65</v>
      </c>
      <c r="I251" s="28" t="s">
        <v>50</v>
      </c>
    </row>
    <row r="252" spans="1:9" ht="30" x14ac:dyDescent="0.25">
      <c r="A252" s="47" t="s">
        <v>200</v>
      </c>
      <c r="B252" s="48"/>
      <c r="C252" s="43">
        <v>45</v>
      </c>
      <c r="D252" s="44">
        <v>4.7</v>
      </c>
      <c r="E252" s="45">
        <v>1.1000000000000001</v>
      </c>
      <c r="F252" s="49">
        <v>25</v>
      </c>
      <c r="G252" s="44">
        <v>129</v>
      </c>
      <c r="H252" s="46">
        <v>0.1</v>
      </c>
      <c r="I252" s="28" t="s">
        <v>201</v>
      </c>
    </row>
    <row r="253" spans="1:9" ht="30" x14ac:dyDescent="0.25">
      <c r="A253" s="61" t="s">
        <v>45</v>
      </c>
      <c r="B253" s="72"/>
      <c r="C253" s="73">
        <v>70</v>
      </c>
      <c r="D253" s="64">
        <v>0.01</v>
      </c>
      <c r="E253" s="63">
        <v>0</v>
      </c>
      <c r="F253" s="65">
        <v>5</v>
      </c>
      <c r="G253" s="63">
        <v>20</v>
      </c>
      <c r="H253" s="63">
        <v>48</v>
      </c>
      <c r="I253" s="28" t="s">
        <v>46</v>
      </c>
    </row>
    <row r="254" spans="1:9" ht="30" x14ac:dyDescent="0.25">
      <c r="A254" s="41" t="s">
        <v>138</v>
      </c>
      <c r="B254" s="55"/>
      <c r="C254" s="43">
        <v>40</v>
      </c>
      <c r="D254" s="49">
        <v>0.8</v>
      </c>
      <c r="E254" s="45">
        <v>1.8</v>
      </c>
      <c r="F254" s="49">
        <v>3.69</v>
      </c>
      <c r="G254" s="44">
        <v>34.200000000000003</v>
      </c>
      <c r="H254" s="46">
        <v>3.76</v>
      </c>
      <c r="I254" s="28" t="s">
        <v>139</v>
      </c>
    </row>
    <row r="255" spans="1:9" ht="45" x14ac:dyDescent="0.25">
      <c r="A255" s="61" t="s">
        <v>202</v>
      </c>
      <c r="B255" s="109"/>
      <c r="C255" s="106" t="s">
        <v>185</v>
      </c>
      <c r="D255" s="64">
        <v>3.5</v>
      </c>
      <c r="E255" s="64">
        <v>5</v>
      </c>
      <c r="F255" s="63">
        <v>10.9</v>
      </c>
      <c r="G255" s="63">
        <v>102.5</v>
      </c>
      <c r="H255" s="64">
        <v>0.01</v>
      </c>
      <c r="I255" s="28" t="s">
        <v>203</v>
      </c>
    </row>
    <row r="256" spans="1:9" ht="30" x14ac:dyDescent="0.25">
      <c r="A256" s="41" t="s">
        <v>84</v>
      </c>
      <c r="B256" s="48"/>
      <c r="C256" s="101" t="s">
        <v>85</v>
      </c>
      <c r="D256" s="44">
        <v>0.08</v>
      </c>
      <c r="E256" s="45">
        <v>0.01</v>
      </c>
      <c r="F256" s="49">
        <v>6.8</v>
      </c>
      <c r="G256" s="44">
        <v>27.3</v>
      </c>
      <c r="H256" s="57">
        <v>1.9</v>
      </c>
      <c r="I256" s="28" t="s">
        <v>86</v>
      </c>
    </row>
    <row r="257" spans="1:9" ht="15.75" thickBot="1" x14ac:dyDescent="0.3">
      <c r="A257" s="47" t="s">
        <v>58</v>
      </c>
      <c r="B257" s="48"/>
      <c r="C257" s="43">
        <v>10</v>
      </c>
      <c r="D257" s="45">
        <v>0.78</v>
      </c>
      <c r="E257" s="49">
        <v>0.1</v>
      </c>
      <c r="F257" s="45">
        <v>4.9000000000000004</v>
      </c>
      <c r="G257" s="49">
        <v>23.6</v>
      </c>
      <c r="H257" s="46">
        <v>0</v>
      </c>
      <c r="I257" s="70"/>
    </row>
    <row r="258" spans="1:9" ht="15.75" thickBot="1" x14ac:dyDescent="0.3">
      <c r="A258" s="50" t="s">
        <v>27</v>
      </c>
      <c r="B258" s="122"/>
      <c r="C258" s="52">
        <v>543</v>
      </c>
      <c r="D258" s="71">
        <f>SUM(D250:D257)</f>
        <v>13.59</v>
      </c>
      <c r="E258" s="71">
        <f>SUM(E250:E257)</f>
        <v>11.21</v>
      </c>
      <c r="F258" s="71">
        <f>SUM(F250:F257)</f>
        <v>61.749999999999993</v>
      </c>
      <c r="G258" s="71">
        <f>SUM(G250:G257)</f>
        <v>402.1</v>
      </c>
      <c r="H258" s="71">
        <f>SUM(H250:H257)</f>
        <v>54.419999999999995</v>
      </c>
      <c r="I258" s="19"/>
    </row>
    <row r="259" spans="1:9" ht="15.75" thickBot="1" x14ac:dyDescent="0.3">
      <c r="A259" s="163" t="s">
        <v>59</v>
      </c>
      <c r="B259" s="164"/>
      <c r="C259" s="165">
        <f t="shared" ref="C259:H259" si="14">C238+C241+C249+C258</f>
        <v>1738.5</v>
      </c>
      <c r="D259" s="166">
        <f t="shared" si="14"/>
        <v>46.486666666666665</v>
      </c>
      <c r="E259" s="166">
        <f t="shared" si="14"/>
        <v>51.833333333333336</v>
      </c>
      <c r="F259" s="166">
        <f t="shared" si="14"/>
        <v>202.72833333333332</v>
      </c>
      <c r="G259" s="166">
        <f t="shared" si="14"/>
        <v>1462.7333333333331</v>
      </c>
      <c r="H259" s="166">
        <f t="shared" si="14"/>
        <v>75.211666666666659</v>
      </c>
      <c r="I259" s="113"/>
    </row>
    <row r="260" spans="1:9" x14ac:dyDescent="0.25">
      <c r="A260" s="10"/>
      <c r="D260" s="168"/>
      <c r="E260" s="168"/>
      <c r="F260" s="168"/>
      <c r="G260" s="115"/>
      <c r="H260" s="151"/>
      <c r="I260" s="48"/>
    </row>
    <row r="261" spans="1:9" ht="15.75" thickBot="1" x14ac:dyDescent="0.3">
      <c r="A261" s="10" t="s">
        <v>204</v>
      </c>
      <c r="B261" s="10"/>
      <c r="C261" s="11"/>
      <c r="G261" s="90"/>
      <c r="H261" s="91"/>
      <c r="I261" s="30"/>
    </row>
    <row r="262" spans="1:9" ht="30" x14ac:dyDescent="0.25">
      <c r="A262" s="14" t="s">
        <v>4</v>
      </c>
      <c r="B262" s="15"/>
      <c r="C262" s="16" t="s">
        <v>5</v>
      </c>
      <c r="D262" s="204" t="s">
        <v>6</v>
      </c>
      <c r="E262" s="205"/>
      <c r="F262" s="206"/>
      <c r="G262" s="17" t="s">
        <v>7</v>
      </c>
      <c r="H262" s="18" t="s">
        <v>8</v>
      </c>
      <c r="I262" s="155" t="s">
        <v>9</v>
      </c>
    </row>
    <row r="263" spans="1:9" ht="15.75" thickBot="1" x14ac:dyDescent="0.3">
      <c r="A263" s="20" t="s">
        <v>10</v>
      </c>
      <c r="B263" s="169"/>
      <c r="C263" s="22" t="s">
        <v>11</v>
      </c>
      <c r="D263" s="23"/>
      <c r="E263" s="24"/>
      <c r="F263" s="24"/>
      <c r="G263" s="26" t="s">
        <v>12</v>
      </c>
      <c r="H263" s="27"/>
      <c r="I263" s="156"/>
    </row>
    <row r="264" spans="1:9" ht="15.75" thickBot="1" x14ac:dyDescent="0.3">
      <c r="A264" s="41"/>
      <c r="B264" s="48"/>
      <c r="C264" s="78"/>
      <c r="D264" s="58" t="s">
        <v>13</v>
      </c>
      <c r="E264" s="58" t="s">
        <v>14</v>
      </c>
      <c r="F264" s="59" t="s">
        <v>15</v>
      </c>
      <c r="G264" s="17" t="s">
        <v>16</v>
      </c>
      <c r="H264" s="119" t="s">
        <v>17</v>
      </c>
      <c r="I264" s="28"/>
    </row>
    <row r="265" spans="1:9" x14ac:dyDescent="0.25">
      <c r="A265" s="14"/>
      <c r="B265" s="36" t="s">
        <v>18</v>
      </c>
      <c r="C265" s="37"/>
      <c r="D265" s="98"/>
      <c r="E265" s="99"/>
      <c r="F265" s="121"/>
      <c r="G265" s="98"/>
      <c r="H265" s="100"/>
      <c r="I265" s="19"/>
    </row>
    <row r="266" spans="1:9" ht="30" x14ac:dyDescent="0.25">
      <c r="A266" s="41" t="s">
        <v>205</v>
      </c>
      <c r="B266" s="48"/>
      <c r="C266" s="43" t="s">
        <v>206</v>
      </c>
      <c r="D266" s="44">
        <v>10</v>
      </c>
      <c r="E266" s="45">
        <v>7.8</v>
      </c>
      <c r="F266" s="45">
        <v>3</v>
      </c>
      <c r="G266" s="44">
        <v>122</v>
      </c>
      <c r="H266" s="46">
        <v>0.16</v>
      </c>
      <c r="I266" s="28" t="s">
        <v>207</v>
      </c>
    </row>
    <row r="267" spans="1:9" ht="30" x14ac:dyDescent="0.25">
      <c r="A267" s="61" t="s">
        <v>115</v>
      </c>
      <c r="B267" s="109"/>
      <c r="C267" s="73" t="s">
        <v>208</v>
      </c>
      <c r="D267" s="64">
        <v>3</v>
      </c>
      <c r="E267" s="63">
        <v>2.6</v>
      </c>
      <c r="F267" s="65">
        <v>15.9</v>
      </c>
      <c r="G267" s="63">
        <v>99</v>
      </c>
      <c r="H267" s="64">
        <v>0.02</v>
      </c>
      <c r="I267" s="28" t="s">
        <v>161</v>
      </c>
    </row>
    <row r="268" spans="1:9" ht="30" x14ac:dyDescent="0.25">
      <c r="A268" s="47" t="s">
        <v>24</v>
      </c>
      <c r="B268" s="48"/>
      <c r="C268" s="43" t="s">
        <v>25</v>
      </c>
      <c r="D268" s="44">
        <v>2.2999999999999998</v>
      </c>
      <c r="E268" s="45">
        <v>4.5</v>
      </c>
      <c r="F268" s="49">
        <v>15.4</v>
      </c>
      <c r="G268" s="44">
        <v>111</v>
      </c>
      <c r="H268" s="46"/>
      <c r="I268" s="28" t="s">
        <v>26</v>
      </c>
    </row>
    <row r="269" spans="1:9" ht="30.75" thickBot="1" x14ac:dyDescent="0.3">
      <c r="A269" s="47" t="s">
        <v>209</v>
      </c>
      <c r="B269" s="60"/>
      <c r="C269" s="43">
        <v>35</v>
      </c>
      <c r="D269" s="45">
        <v>2.1</v>
      </c>
      <c r="E269" s="49">
        <v>3</v>
      </c>
      <c r="F269" s="45">
        <v>22.3</v>
      </c>
      <c r="G269" s="49">
        <v>124</v>
      </c>
      <c r="H269" s="46"/>
      <c r="I269" s="28"/>
    </row>
    <row r="270" spans="1:9" ht="15.75" thickBot="1" x14ac:dyDescent="0.3">
      <c r="A270" s="50" t="s">
        <v>27</v>
      </c>
      <c r="B270" s="122"/>
      <c r="C270" s="52">
        <v>433</v>
      </c>
      <c r="D270" s="53">
        <f>SUM(D266:D269)</f>
        <v>17.400000000000002</v>
      </c>
      <c r="E270" s="53">
        <f>SUM(E266:E269)</f>
        <v>17.899999999999999</v>
      </c>
      <c r="F270" s="53">
        <f>SUM(F266:F269)</f>
        <v>56.599999999999994</v>
      </c>
      <c r="G270" s="53">
        <f>SUM(G266:G269)</f>
        <v>456</v>
      </c>
      <c r="H270" s="53">
        <f>SUM(H266:H269)</f>
        <v>0.18</v>
      </c>
      <c r="I270" s="19"/>
    </row>
    <row r="271" spans="1:9" x14ac:dyDescent="0.25">
      <c r="A271" s="54"/>
      <c r="B271" s="36" t="s">
        <v>28</v>
      </c>
      <c r="C271" s="37"/>
      <c r="D271" s="17"/>
      <c r="E271" s="58"/>
      <c r="F271" s="59"/>
      <c r="G271" s="17"/>
      <c r="H271" s="46"/>
      <c r="I271" s="19"/>
    </row>
    <row r="272" spans="1:9" ht="30.75" thickBot="1" x14ac:dyDescent="0.3">
      <c r="A272" s="41" t="s">
        <v>29</v>
      </c>
      <c r="B272" s="55"/>
      <c r="C272" s="56">
        <v>95</v>
      </c>
      <c r="D272" s="44">
        <v>0</v>
      </c>
      <c r="E272" s="45">
        <v>0</v>
      </c>
      <c r="F272" s="49">
        <v>3</v>
      </c>
      <c r="G272" s="45">
        <v>12</v>
      </c>
      <c r="H272" s="57">
        <v>2</v>
      </c>
      <c r="I272" s="28" t="s">
        <v>30</v>
      </c>
    </row>
    <row r="273" spans="1:9" ht="15.75" thickBot="1" x14ac:dyDescent="0.3">
      <c r="A273" s="50" t="s">
        <v>27</v>
      </c>
      <c r="B273" s="51"/>
      <c r="C273" s="52">
        <f t="shared" ref="C273:H273" si="15">SUM(C272)</f>
        <v>95</v>
      </c>
      <c r="D273" s="71">
        <f t="shared" si="15"/>
        <v>0</v>
      </c>
      <c r="E273" s="71">
        <f t="shared" si="15"/>
        <v>0</v>
      </c>
      <c r="F273" s="71">
        <f t="shared" si="15"/>
        <v>3</v>
      </c>
      <c r="G273" s="71">
        <f t="shared" si="15"/>
        <v>12</v>
      </c>
      <c r="H273" s="71">
        <f t="shared" si="15"/>
        <v>2</v>
      </c>
      <c r="I273" s="19"/>
    </row>
    <row r="274" spans="1:9" x14ac:dyDescent="0.25">
      <c r="A274" s="14"/>
      <c r="B274" s="36" t="s">
        <v>31</v>
      </c>
      <c r="C274" s="37"/>
      <c r="D274" s="17"/>
      <c r="E274" s="58"/>
      <c r="F274" s="59"/>
      <c r="G274" s="17"/>
      <c r="H274" s="27"/>
      <c r="I274" s="19"/>
    </row>
    <row r="275" spans="1:9" ht="45" x14ac:dyDescent="0.25">
      <c r="A275" s="41" t="s">
        <v>210</v>
      </c>
      <c r="B275" s="48"/>
      <c r="C275" s="43">
        <v>50</v>
      </c>
      <c r="D275" s="49">
        <v>0.67</v>
      </c>
      <c r="E275" s="45">
        <v>2.67</v>
      </c>
      <c r="F275" s="49">
        <v>7.67</v>
      </c>
      <c r="G275" s="44">
        <v>56.7</v>
      </c>
      <c r="H275" s="46">
        <v>0.34</v>
      </c>
      <c r="I275" s="28" t="s">
        <v>211</v>
      </c>
    </row>
    <row r="276" spans="1:9" ht="45" x14ac:dyDescent="0.25">
      <c r="A276" s="41" t="s">
        <v>212</v>
      </c>
      <c r="B276" s="48"/>
      <c r="C276" s="43" t="s">
        <v>165</v>
      </c>
      <c r="D276" s="44">
        <v>4.1900000000000004</v>
      </c>
      <c r="E276" s="45">
        <v>6.44</v>
      </c>
      <c r="F276" s="49">
        <v>9.9</v>
      </c>
      <c r="G276" s="44">
        <v>114</v>
      </c>
      <c r="H276" s="46">
        <v>8.14</v>
      </c>
      <c r="I276" s="28" t="s">
        <v>213</v>
      </c>
    </row>
    <row r="277" spans="1:9" ht="30" x14ac:dyDescent="0.25">
      <c r="A277" s="41" t="s">
        <v>214</v>
      </c>
      <c r="B277" s="48"/>
      <c r="C277" s="43" t="s">
        <v>215</v>
      </c>
      <c r="D277" s="45">
        <v>8</v>
      </c>
      <c r="E277" s="49">
        <v>5.5</v>
      </c>
      <c r="F277" s="45">
        <v>3</v>
      </c>
      <c r="G277" s="45">
        <v>93.5</v>
      </c>
      <c r="H277" s="105">
        <v>0.37</v>
      </c>
      <c r="I277" s="28" t="s">
        <v>216</v>
      </c>
    </row>
    <row r="278" spans="1:9" ht="30" x14ac:dyDescent="0.25">
      <c r="A278" s="41" t="s">
        <v>217</v>
      </c>
      <c r="B278" s="48"/>
      <c r="C278" s="43" t="s">
        <v>218</v>
      </c>
      <c r="D278" s="45">
        <v>3.1</v>
      </c>
      <c r="E278" s="45">
        <v>3.7</v>
      </c>
      <c r="F278" s="45">
        <v>10.6</v>
      </c>
      <c r="G278" s="45">
        <v>88</v>
      </c>
      <c r="H278" s="46"/>
      <c r="I278" s="28" t="s">
        <v>219</v>
      </c>
    </row>
    <row r="279" spans="1:9" x14ac:dyDescent="0.25">
      <c r="A279" s="41" t="s">
        <v>41</v>
      </c>
      <c r="B279" s="48"/>
      <c r="C279" s="43">
        <v>150</v>
      </c>
      <c r="D279" s="49">
        <v>0.7</v>
      </c>
      <c r="E279" s="45">
        <v>0.04</v>
      </c>
      <c r="F279" s="49">
        <v>20.6</v>
      </c>
      <c r="G279" s="44">
        <v>85</v>
      </c>
      <c r="H279" s="46">
        <v>1.2</v>
      </c>
      <c r="I279" s="152" t="s">
        <v>220</v>
      </c>
    </row>
    <row r="280" spans="1:9" x14ac:dyDescent="0.25">
      <c r="A280" s="47" t="s">
        <v>58</v>
      </c>
      <c r="B280" s="48"/>
      <c r="C280" s="43">
        <v>30</v>
      </c>
      <c r="D280" s="45">
        <v>2.4</v>
      </c>
      <c r="E280" s="49">
        <v>0.3</v>
      </c>
      <c r="F280" s="45">
        <v>14.7</v>
      </c>
      <c r="G280" s="49">
        <v>71</v>
      </c>
      <c r="H280" s="46">
        <v>0</v>
      </c>
      <c r="I280" s="28"/>
    </row>
    <row r="281" spans="1:9" ht="15.75" thickBot="1" x14ac:dyDescent="0.3">
      <c r="A281" s="67" t="s">
        <v>43</v>
      </c>
      <c r="B281" s="30"/>
      <c r="C281" s="68">
        <v>37.5</v>
      </c>
      <c r="D281" s="68">
        <v>1.8</v>
      </c>
      <c r="E281" s="68">
        <v>0.4</v>
      </c>
      <c r="F281" s="68">
        <v>18</v>
      </c>
      <c r="G281" s="68">
        <v>82.5</v>
      </c>
      <c r="H281" s="69"/>
      <c r="I281" s="70"/>
    </row>
    <row r="282" spans="1:9" ht="15.75" thickBot="1" x14ac:dyDescent="0.3">
      <c r="A282" s="50" t="s">
        <v>27</v>
      </c>
      <c r="B282" s="51"/>
      <c r="C282" s="52">
        <v>728.5</v>
      </c>
      <c r="D282" s="53">
        <f>SUM(D275:D281)</f>
        <v>20.86</v>
      </c>
      <c r="E282" s="53">
        <f>SUM(E275:E281)</f>
        <v>19.049999999999997</v>
      </c>
      <c r="F282" s="53">
        <f>SUM(F275:F281)</f>
        <v>84.47</v>
      </c>
      <c r="G282" s="53">
        <f>SUM(G275:G281)</f>
        <v>590.70000000000005</v>
      </c>
      <c r="H282" s="53">
        <f>SUM(H275:H281)</f>
        <v>10.049999999999999</v>
      </c>
      <c r="I282" s="19"/>
    </row>
    <row r="283" spans="1:9" x14ac:dyDescent="0.25">
      <c r="A283" s="14"/>
      <c r="B283" s="36" t="s">
        <v>44</v>
      </c>
      <c r="C283" s="37"/>
      <c r="D283" s="58"/>
      <c r="E283" s="59"/>
      <c r="F283" s="58"/>
      <c r="G283" s="59"/>
      <c r="H283" s="27"/>
      <c r="I283" s="19"/>
    </row>
    <row r="284" spans="1:9" ht="30" x14ac:dyDescent="0.25">
      <c r="A284" s="47" t="s">
        <v>106</v>
      </c>
      <c r="B284" s="48"/>
      <c r="C284" s="74">
        <v>130</v>
      </c>
      <c r="D284" s="76">
        <v>3.5</v>
      </c>
      <c r="E284" s="43">
        <v>3.2</v>
      </c>
      <c r="F284" s="76">
        <v>3.5</v>
      </c>
      <c r="G284" s="43">
        <v>57.2</v>
      </c>
      <c r="H284" s="128">
        <v>0.84</v>
      </c>
      <c r="I284" s="28" t="s">
        <v>107</v>
      </c>
    </row>
    <row r="285" spans="1:9" ht="30" x14ac:dyDescent="0.25">
      <c r="A285" s="47" t="s">
        <v>221</v>
      </c>
      <c r="B285" s="48"/>
      <c r="C285" s="43">
        <v>50</v>
      </c>
      <c r="D285" s="44">
        <v>3.3</v>
      </c>
      <c r="E285" s="44">
        <v>3.7</v>
      </c>
      <c r="F285" s="45">
        <v>15.3</v>
      </c>
      <c r="G285" s="44">
        <v>107.7</v>
      </c>
      <c r="H285" s="46">
        <v>0.8</v>
      </c>
      <c r="I285" s="28" t="s">
        <v>222</v>
      </c>
    </row>
    <row r="286" spans="1:9" ht="30" x14ac:dyDescent="0.25">
      <c r="A286" s="61" t="s">
        <v>45</v>
      </c>
      <c r="B286" s="72"/>
      <c r="C286" s="73">
        <v>70</v>
      </c>
      <c r="D286" s="64">
        <v>0</v>
      </c>
      <c r="E286" s="63">
        <v>0</v>
      </c>
      <c r="F286" s="65">
        <v>3</v>
      </c>
      <c r="G286" s="63">
        <v>12</v>
      </c>
      <c r="H286" s="63">
        <v>48</v>
      </c>
      <c r="I286" s="28" t="s">
        <v>46</v>
      </c>
    </row>
    <row r="287" spans="1:9" ht="30" x14ac:dyDescent="0.25">
      <c r="A287" s="41" t="s">
        <v>223</v>
      </c>
      <c r="B287" s="48"/>
      <c r="C287" s="43">
        <v>50</v>
      </c>
      <c r="D287" s="49">
        <v>0.4</v>
      </c>
      <c r="E287" s="44">
        <v>1.6</v>
      </c>
      <c r="F287" s="45">
        <v>9</v>
      </c>
      <c r="G287" s="44">
        <v>52</v>
      </c>
      <c r="H287" s="46">
        <v>1.26</v>
      </c>
      <c r="I287" s="28" t="s">
        <v>224</v>
      </c>
    </row>
    <row r="288" spans="1:9" ht="30" x14ac:dyDescent="0.25">
      <c r="A288" s="170" t="s">
        <v>225</v>
      </c>
      <c r="B288" s="48"/>
      <c r="C288" s="171" t="s">
        <v>226</v>
      </c>
      <c r="D288" s="49">
        <v>5.4</v>
      </c>
      <c r="E288" s="45">
        <v>3.3</v>
      </c>
      <c r="F288" s="49">
        <v>13</v>
      </c>
      <c r="G288" s="45">
        <v>103</v>
      </c>
      <c r="H288" s="143">
        <v>0.4</v>
      </c>
      <c r="I288" s="172" t="s">
        <v>227</v>
      </c>
    </row>
    <row r="289" spans="1:9" x14ac:dyDescent="0.25">
      <c r="A289" s="48"/>
      <c r="B289" s="55"/>
      <c r="C289" s="74"/>
      <c r="D289" s="49"/>
      <c r="E289" s="45"/>
      <c r="F289" s="49"/>
      <c r="G289" s="45"/>
      <c r="H289" s="143"/>
      <c r="I289" s="28"/>
    </row>
    <row r="290" spans="1:9" ht="30" x14ac:dyDescent="0.25">
      <c r="A290" s="41" t="s">
        <v>55</v>
      </c>
      <c r="B290" s="48"/>
      <c r="C290" s="43" t="s">
        <v>56</v>
      </c>
      <c r="D290" s="78">
        <v>0.05</v>
      </c>
      <c r="E290" s="43">
        <v>0.01</v>
      </c>
      <c r="F290" s="76">
        <v>6.5</v>
      </c>
      <c r="G290" s="78">
        <v>26</v>
      </c>
      <c r="H290" s="74"/>
      <c r="I290" s="28" t="s">
        <v>57</v>
      </c>
    </row>
    <row r="291" spans="1:9" ht="15.75" thickBot="1" x14ac:dyDescent="0.3">
      <c r="A291" s="47" t="s">
        <v>58</v>
      </c>
      <c r="B291" s="48"/>
      <c r="C291" s="43">
        <v>23</v>
      </c>
      <c r="D291" s="45">
        <v>1.8</v>
      </c>
      <c r="E291" s="49">
        <v>0.23</v>
      </c>
      <c r="F291" s="45">
        <v>11.3</v>
      </c>
      <c r="G291" s="49">
        <v>54.5</v>
      </c>
      <c r="H291" s="46">
        <v>0</v>
      </c>
      <c r="I291" s="28"/>
    </row>
    <row r="292" spans="1:9" ht="15.75" thickBot="1" x14ac:dyDescent="0.3">
      <c r="A292" s="50" t="s">
        <v>27</v>
      </c>
      <c r="B292" s="51"/>
      <c r="C292" s="52">
        <v>553</v>
      </c>
      <c r="D292" s="144">
        <f>SUM(D283:D291)</f>
        <v>14.450000000000003</v>
      </c>
      <c r="E292" s="144">
        <f>SUM(E283:E291)</f>
        <v>12.040000000000001</v>
      </c>
      <c r="F292" s="144">
        <f>SUM(F283:F291)</f>
        <v>61.599999999999994</v>
      </c>
      <c r="G292" s="144">
        <f>SUM(G283:G291)</f>
        <v>412.4</v>
      </c>
      <c r="H292" s="144">
        <f>SUM(H283:H291)</f>
        <v>51.3</v>
      </c>
      <c r="I292" s="35"/>
    </row>
    <row r="293" spans="1:9" ht="15.75" thickBot="1" x14ac:dyDescent="0.3">
      <c r="A293" s="83" t="s">
        <v>59</v>
      </c>
      <c r="B293" s="84"/>
      <c r="C293" s="111">
        <f t="shared" ref="C293:H293" si="16">C270+C273+C282+C292</f>
        <v>1809.5</v>
      </c>
      <c r="D293" s="141">
        <f t="shared" si="16"/>
        <v>52.710000000000008</v>
      </c>
      <c r="E293" s="141">
        <f t="shared" si="16"/>
        <v>48.989999999999995</v>
      </c>
      <c r="F293" s="141">
        <f t="shared" si="16"/>
        <v>205.67</v>
      </c>
      <c r="G293" s="141">
        <f t="shared" si="16"/>
        <v>1471.1</v>
      </c>
      <c r="H293" s="141">
        <f t="shared" si="16"/>
        <v>63.529999999999994</v>
      </c>
      <c r="I293" s="113"/>
    </row>
    <row r="294" spans="1:9" x14ac:dyDescent="0.25">
      <c r="A294" s="173"/>
      <c r="B294" s="60"/>
      <c r="C294" s="88"/>
      <c r="D294" s="115"/>
      <c r="E294" s="115"/>
      <c r="F294" s="115"/>
      <c r="G294" s="116"/>
      <c r="H294" s="117"/>
      <c r="I294" s="15"/>
    </row>
    <row r="295" spans="1:9" ht="15.75" thickBot="1" x14ac:dyDescent="0.3">
      <c r="A295" s="10" t="s">
        <v>228</v>
      </c>
      <c r="B295" s="10"/>
      <c r="C295" s="11"/>
      <c r="G295" s="90"/>
      <c r="H295" s="91"/>
      <c r="I295" s="30"/>
    </row>
    <row r="296" spans="1:9" ht="30" x14ac:dyDescent="0.25">
      <c r="A296" s="14" t="s">
        <v>4</v>
      </c>
      <c r="B296" s="15"/>
      <c r="C296" s="37" t="s">
        <v>5</v>
      </c>
      <c r="D296" s="204" t="s">
        <v>6</v>
      </c>
      <c r="E296" s="205"/>
      <c r="F296" s="206"/>
      <c r="G296" s="17" t="s">
        <v>7</v>
      </c>
      <c r="H296" s="18" t="s">
        <v>8</v>
      </c>
      <c r="I296" s="155" t="s">
        <v>9</v>
      </c>
    </row>
    <row r="297" spans="1:9" ht="15.75" thickBot="1" x14ac:dyDescent="0.3">
      <c r="A297" s="93" t="s">
        <v>10</v>
      </c>
      <c r="B297" s="94"/>
      <c r="C297" s="95" t="s">
        <v>11</v>
      </c>
      <c r="D297" s="23"/>
      <c r="E297" s="24"/>
      <c r="F297" s="24"/>
      <c r="G297" s="26" t="s">
        <v>12</v>
      </c>
      <c r="H297" s="120"/>
      <c r="I297" s="156"/>
    </row>
    <row r="298" spans="1:9" ht="15.75" thickBot="1" x14ac:dyDescent="0.3">
      <c r="A298" s="29"/>
      <c r="B298" s="30"/>
      <c r="C298" s="68"/>
      <c r="D298" s="32" t="s">
        <v>13</v>
      </c>
      <c r="E298" s="32" t="s">
        <v>14</v>
      </c>
      <c r="F298" s="132" t="s">
        <v>15</v>
      </c>
      <c r="G298" s="33" t="s">
        <v>16</v>
      </c>
      <c r="H298" s="34" t="s">
        <v>17</v>
      </c>
      <c r="I298" s="70"/>
    </row>
    <row r="299" spans="1:9" x14ac:dyDescent="0.25">
      <c r="A299" s="14"/>
      <c r="B299" s="36" t="s">
        <v>18</v>
      </c>
      <c r="C299" s="43"/>
      <c r="D299" s="40"/>
      <c r="E299" s="99"/>
      <c r="F299" s="39"/>
      <c r="G299" s="40"/>
      <c r="H299" s="27"/>
      <c r="I299" s="28"/>
    </row>
    <row r="300" spans="1:9" ht="30" x14ac:dyDescent="0.25">
      <c r="A300" s="41" t="s">
        <v>229</v>
      </c>
      <c r="B300" s="48"/>
      <c r="C300" s="43" t="s">
        <v>20</v>
      </c>
      <c r="D300" s="44">
        <v>6.7</v>
      </c>
      <c r="E300" s="45">
        <v>9.8000000000000007</v>
      </c>
      <c r="F300" s="45">
        <v>23</v>
      </c>
      <c r="G300" s="44">
        <v>207</v>
      </c>
      <c r="H300" s="46">
        <v>0.23</v>
      </c>
      <c r="I300" s="28" t="s">
        <v>89</v>
      </c>
    </row>
    <row r="301" spans="1:9" ht="30" x14ac:dyDescent="0.25">
      <c r="A301" s="47" t="s">
        <v>22</v>
      </c>
      <c r="B301" s="48"/>
      <c r="C301" s="43">
        <v>180</v>
      </c>
      <c r="D301" s="44">
        <v>1.2166666666666666</v>
      </c>
      <c r="E301" s="45">
        <v>1.3416666666666668</v>
      </c>
      <c r="F301" s="45">
        <v>11.941666666666666</v>
      </c>
      <c r="G301" s="44">
        <v>65</v>
      </c>
      <c r="H301" s="46">
        <v>0.19</v>
      </c>
      <c r="I301" s="28" t="s">
        <v>23</v>
      </c>
    </row>
    <row r="302" spans="1:9" ht="30.75" thickBot="1" x14ac:dyDescent="0.3">
      <c r="A302" s="47" t="s">
        <v>66</v>
      </c>
      <c r="B302" s="48"/>
      <c r="C302" s="101" t="s">
        <v>67</v>
      </c>
      <c r="D302" s="44">
        <v>4.8</v>
      </c>
      <c r="E302" s="45">
        <v>7.2</v>
      </c>
      <c r="F302" s="49">
        <v>15.4</v>
      </c>
      <c r="G302" s="44">
        <v>146</v>
      </c>
      <c r="H302" s="46">
        <v>0.19</v>
      </c>
      <c r="I302" s="28" t="s">
        <v>68</v>
      </c>
    </row>
    <row r="303" spans="1:9" ht="15.75" thickBot="1" x14ac:dyDescent="0.3">
      <c r="A303" s="50" t="s">
        <v>27</v>
      </c>
      <c r="B303" s="51"/>
      <c r="C303" s="52">
        <v>427</v>
      </c>
      <c r="D303" s="53">
        <f>SUM(D300:D302)</f>
        <v>12.716666666666667</v>
      </c>
      <c r="E303" s="53">
        <f>SUM(E300:E302)</f>
        <v>18.341666666666669</v>
      </c>
      <c r="F303" s="53">
        <f>SUM(F300:F302)</f>
        <v>50.341666666666661</v>
      </c>
      <c r="G303" s="53">
        <f>SUM(G300:G302)</f>
        <v>418</v>
      </c>
      <c r="H303" s="53">
        <f>SUM(H300:H302)</f>
        <v>0.6100000000000001</v>
      </c>
      <c r="I303" s="19"/>
    </row>
    <row r="304" spans="1:9" x14ac:dyDescent="0.25">
      <c r="A304" s="54"/>
      <c r="B304" s="36" t="s">
        <v>28</v>
      </c>
      <c r="C304" s="43"/>
      <c r="D304" s="45"/>
      <c r="E304" s="49"/>
      <c r="F304" s="45"/>
      <c r="G304" s="49"/>
      <c r="H304" s="46"/>
      <c r="I304" s="19"/>
    </row>
    <row r="305" spans="1:9" ht="30.75" thickBot="1" x14ac:dyDescent="0.3">
      <c r="A305" s="41" t="s">
        <v>29</v>
      </c>
      <c r="B305" s="55"/>
      <c r="C305" s="56">
        <v>95</v>
      </c>
      <c r="D305" s="44">
        <v>0.02</v>
      </c>
      <c r="E305" s="45">
        <v>0.01</v>
      </c>
      <c r="F305" s="49">
        <v>10</v>
      </c>
      <c r="G305" s="45">
        <v>40</v>
      </c>
      <c r="H305" s="57">
        <v>1.9</v>
      </c>
      <c r="I305" s="28" t="s">
        <v>30</v>
      </c>
    </row>
    <row r="306" spans="1:9" ht="15.75" thickBot="1" x14ac:dyDescent="0.3">
      <c r="A306" s="50" t="s">
        <v>27</v>
      </c>
      <c r="B306" s="51"/>
      <c r="C306" s="52">
        <f t="shared" ref="C306:H306" si="17">SUM(C305)</f>
        <v>95</v>
      </c>
      <c r="D306" s="53">
        <f t="shared" si="17"/>
        <v>0.02</v>
      </c>
      <c r="E306" s="53">
        <f t="shared" si="17"/>
        <v>0.01</v>
      </c>
      <c r="F306" s="53">
        <f t="shared" si="17"/>
        <v>10</v>
      </c>
      <c r="G306" s="53">
        <f t="shared" si="17"/>
        <v>40</v>
      </c>
      <c r="H306" s="53">
        <f t="shared" si="17"/>
        <v>1.9</v>
      </c>
      <c r="I306" s="35"/>
    </row>
    <row r="307" spans="1:9" x14ac:dyDescent="0.25">
      <c r="A307" s="41"/>
      <c r="B307" s="60" t="s">
        <v>31</v>
      </c>
      <c r="C307" s="43"/>
      <c r="D307" s="40"/>
      <c r="E307" s="38"/>
      <c r="F307" s="174"/>
      <c r="G307" s="44"/>
      <c r="H307" s="46"/>
      <c r="I307" s="28"/>
    </row>
    <row r="308" spans="1:9" ht="30" x14ac:dyDescent="0.25">
      <c r="A308" s="41" t="s">
        <v>138</v>
      </c>
      <c r="B308" s="55"/>
      <c r="C308" s="43" t="s">
        <v>95</v>
      </c>
      <c r="D308" s="49">
        <v>1.2</v>
      </c>
      <c r="E308" s="45">
        <v>2.7</v>
      </c>
      <c r="F308" s="49">
        <v>5.5</v>
      </c>
      <c r="G308" s="44">
        <v>51</v>
      </c>
      <c r="H308" s="46">
        <v>5.6</v>
      </c>
      <c r="I308" s="28" t="s">
        <v>139</v>
      </c>
    </row>
    <row r="309" spans="1:9" ht="30" x14ac:dyDescent="0.25">
      <c r="A309" s="41" t="s">
        <v>230</v>
      </c>
      <c r="B309" s="48"/>
      <c r="C309" s="43" t="s">
        <v>98</v>
      </c>
      <c r="D309" s="44">
        <v>5.89</v>
      </c>
      <c r="E309" s="45">
        <v>4.88</v>
      </c>
      <c r="F309" s="49">
        <v>9.42</v>
      </c>
      <c r="G309" s="44">
        <v>105.8</v>
      </c>
      <c r="H309" s="46">
        <v>0.5</v>
      </c>
      <c r="I309" s="175"/>
    </row>
    <row r="310" spans="1:9" ht="30" x14ac:dyDescent="0.25">
      <c r="A310" s="41" t="s">
        <v>231</v>
      </c>
      <c r="B310" s="48"/>
      <c r="C310" s="43">
        <v>70</v>
      </c>
      <c r="D310" s="49">
        <v>5</v>
      </c>
      <c r="E310" s="45">
        <v>3.3</v>
      </c>
      <c r="F310" s="49">
        <v>0.9</v>
      </c>
      <c r="G310" s="44">
        <v>53.3</v>
      </c>
      <c r="H310" s="46">
        <v>0.12</v>
      </c>
      <c r="I310" s="28" t="s">
        <v>232</v>
      </c>
    </row>
    <row r="311" spans="1:9" ht="30" x14ac:dyDescent="0.25">
      <c r="A311" s="41" t="s">
        <v>113</v>
      </c>
      <c r="B311" s="55"/>
      <c r="C311" s="43">
        <v>120</v>
      </c>
      <c r="D311" s="49">
        <v>2.4</v>
      </c>
      <c r="E311" s="45">
        <v>3.6</v>
      </c>
      <c r="F311" s="49">
        <v>16.8</v>
      </c>
      <c r="G311" s="44">
        <v>109.2</v>
      </c>
      <c r="H311" s="46">
        <v>8.34</v>
      </c>
      <c r="I311" s="28" t="s">
        <v>114</v>
      </c>
    </row>
    <row r="312" spans="1:9" ht="30" x14ac:dyDescent="0.25">
      <c r="A312" s="41" t="s">
        <v>75</v>
      </c>
      <c r="B312" s="48"/>
      <c r="C312" s="43">
        <v>150</v>
      </c>
      <c r="D312" s="44"/>
      <c r="E312" s="45"/>
      <c r="F312" s="49">
        <v>18</v>
      </c>
      <c r="G312" s="44">
        <v>71</v>
      </c>
      <c r="H312" s="46"/>
      <c r="I312" s="28" t="s">
        <v>76</v>
      </c>
    </row>
    <row r="313" spans="1:9" ht="15.75" thickBot="1" x14ac:dyDescent="0.3">
      <c r="A313" s="67" t="s">
        <v>43</v>
      </c>
      <c r="B313" s="30"/>
      <c r="C313" s="68">
        <v>37.5</v>
      </c>
      <c r="D313" s="68">
        <v>1.8</v>
      </c>
      <c r="E313" s="68">
        <v>0.4</v>
      </c>
      <c r="F313" s="68">
        <v>18</v>
      </c>
      <c r="G313" s="68">
        <v>82.5</v>
      </c>
      <c r="H313" s="69"/>
      <c r="I313" s="70"/>
    </row>
    <row r="314" spans="1:9" ht="15.75" thickBot="1" x14ac:dyDescent="0.3">
      <c r="A314" s="50" t="s">
        <v>27</v>
      </c>
      <c r="B314" s="51"/>
      <c r="C314" s="52">
        <v>657.5</v>
      </c>
      <c r="D314" s="71">
        <f>SUM(D307:D313)</f>
        <v>16.29</v>
      </c>
      <c r="E314" s="71">
        <f>SUM(E307:E313)</f>
        <v>14.879999999999999</v>
      </c>
      <c r="F314" s="71">
        <f>SUM(F307:F313)</f>
        <v>68.62</v>
      </c>
      <c r="G314" s="71">
        <f>SUM(G307:G313)</f>
        <v>472.8</v>
      </c>
      <c r="H314" s="71">
        <f>SUM(H307:H313)</f>
        <v>14.559999999999999</v>
      </c>
      <c r="I314" s="19"/>
    </row>
    <row r="315" spans="1:9" x14ac:dyDescent="0.25">
      <c r="A315" s="14"/>
      <c r="B315" s="36" t="s">
        <v>44</v>
      </c>
      <c r="C315" s="37"/>
      <c r="D315" s="17"/>
      <c r="E315" s="58"/>
      <c r="F315" s="59"/>
      <c r="G315" s="17"/>
      <c r="H315" s="100"/>
      <c r="I315" s="19"/>
    </row>
    <row r="316" spans="1:9" ht="30" x14ac:dyDescent="0.25">
      <c r="A316" s="61" t="s">
        <v>45</v>
      </c>
      <c r="B316" s="72"/>
      <c r="C316" s="73">
        <v>70</v>
      </c>
      <c r="D316" s="64">
        <v>0.01</v>
      </c>
      <c r="E316" s="63">
        <v>0.04</v>
      </c>
      <c r="F316" s="65">
        <v>13</v>
      </c>
      <c r="G316" s="63">
        <v>52.4</v>
      </c>
      <c r="H316" s="63">
        <v>8</v>
      </c>
      <c r="I316" s="28" t="s">
        <v>46</v>
      </c>
    </row>
    <row r="317" spans="1:9" ht="30" x14ac:dyDescent="0.25">
      <c r="A317" s="47" t="s">
        <v>77</v>
      </c>
      <c r="B317" s="60"/>
      <c r="C317" s="43">
        <v>35</v>
      </c>
      <c r="D317" s="45">
        <v>1.8</v>
      </c>
      <c r="E317" s="49">
        <v>1.9</v>
      </c>
      <c r="F317" s="45">
        <v>6.8</v>
      </c>
      <c r="G317" s="49">
        <v>51.5</v>
      </c>
      <c r="H317" s="46"/>
      <c r="I317" s="28"/>
    </row>
    <row r="318" spans="1:9" ht="30" x14ac:dyDescent="0.25">
      <c r="A318" s="47" t="s">
        <v>49</v>
      </c>
      <c r="B318" s="48"/>
      <c r="C318" s="74">
        <v>130</v>
      </c>
      <c r="D318" s="49">
        <v>3.7</v>
      </c>
      <c r="E318" s="45">
        <v>3.25</v>
      </c>
      <c r="F318" s="49">
        <v>5.2</v>
      </c>
      <c r="G318" s="45">
        <v>65</v>
      </c>
      <c r="H318" s="75">
        <v>0.8</v>
      </c>
      <c r="I318" s="28" t="s">
        <v>50</v>
      </c>
    </row>
    <row r="319" spans="1:9" ht="30" x14ac:dyDescent="0.25">
      <c r="A319" s="41" t="s">
        <v>32</v>
      </c>
      <c r="B319" s="60"/>
      <c r="C319" s="43">
        <v>40</v>
      </c>
      <c r="D319" s="44">
        <v>0.8</v>
      </c>
      <c r="E319" s="45">
        <v>0.1</v>
      </c>
      <c r="F319" s="49">
        <v>4.3</v>
      </c>
      <c r="G319" s="44">
        <v>21</v>
      </c>
      <c r="H319" s="46">
        <v>1.22</v>
      </c>
      <c r="I319" s="28" t="s">
        <v>33</v>
      </c>
    </row>
    <row r="320" spans="1:9" ht="45" x14ac:dyDescent="0.25">
      <c r="A320" s="41" t="s">
        <v>233</v>
      </c>
      <c r="B320" s="55"/>
      <c r="C320" s="43">
        <v>50</v>
      </c>
      <c r="D320" s="40">
        <v>8.6999999999999993</v>
      </c>
      <c r="E320" s="45">
        <v>6.4</v>
      </c>
      <c r="F320" s="49">
        <v>13.7</v>
      </c>
      <c r="G320" s="44">
        <v>147.19999999999999</v>
      </c>
      <c r="H320" s="46"/>
      <c r="I320" s="28" t="s">
        <v>234</v>
      </c>
    </row>
    <row r="321" spans="1:9" ht="45" x14ac:dyDescent="0.25">
      <c r="A321" s="41" t="s">
        <v>102</v>
      </c>
      <c r="B321" s="55"/>
      <c r="C321" s="43">
        <v>130</v>
      </c>
      <c r="D321" s="45">
        <v>2.34</v>
      </c>
      <c r="E321" s="45">
        <v>6.5</v>
      </c>
      <c r="F321" s="45">
        <v>11.1</v>
      </c>
      <c r="G321" s="45">
        <v>112.7</v>
      </c>
      <c r="H321" s="46">
        <v>9.1</v>
      </c>
      <c r="I321" s="28" t="s">
        <v>235</v>
      </c>
    </row>
    <row r="322" spans="1:9" ht="30" x14ac:dyDescent="0.25">
      <c r="A322" s="41" t="s">
        <v>55</v>
      </c>
      <c r="B322" s="48"/>
      <c r="C322" s="43" t="s">
        <v>56</v>
      </c>
      <c r="D322" s="78">
        <v>0.05</v>
      </c>
      <c r="E322" s="43">
        <v>0.01</v>
      </c>
      <c r="F322" s="76">
        <v>6.5</v>
      </c>
      <c r="G322" s="78">
        <v>26</v>
      </c>
      <c r="H322" s="74"/>
      <c r="I322" s="28" t="s">
        <v>57</v>
      </c>
    </row>
    <row r="323" spans="1:9" ht="15.75" thickBot="1" x14ac:dyDescent="0.3">
      <c r="A323" s="47" t="s">
        <v>58</v>
      </c>
      <c r="B323" s="48"/>
      <c r="C323" s="43">
        <v>23</v>
      </c>
      <c r="D323" s="45">
        <v>1.8</v>
      </c>
      <c r="E323" s="49">
        <v>0.23</v>
      </c>
      <c r="F323" s="45">
        <v>11.3</v>
      </c>
      <c r="G323" s="49">
        <v>54.5</v>
      </c>
      <c r="H323" s="46">
        <v>0</v>
      </c>
      <c r="I323" s="28"/>
    </row>
    <row r="324" spans="1:9" ht="15.75" thickBot="1" x14ac:dyDescent="0.3">
      <c r="A324" s="50" t="s">
        <v>27</v>
      </c>
      <c r="B324" s="176"/>
      <c r="C324" s="52">
        <v>603</v>
      </c>
      <c r="D324" s="144">
        <f>SUM(D315:D323)</f>
        <v>19.2</v>
      </c>
      <c r="E324" s="144">
        <f>SUM(E315:E323)</f>
        <v>18.43</v>
      </c>
      <c r="F324" s="144">
        <f>SUM(F315:F323)</f>
        <v>71.900000000000006</v>
      </c>
      <c r="G324" s="144">
        <f>SUM(G315:G323)</f>
        <v>530.29999999999995</v>
      </c>
      <c r="H324" s="144">
        <f>SUM(H315:H323)</f>
        <v>19.12</v>
      </c>
      <c r="I324" s="35"/>
    </row>
    <row r="325" spans="1:9" ht="15.75" thickBot="1" x14ac:dyDescent="0.3">
      <c r="A325" s="83" t="s">
        <v>59</v>
      </c>
      <c r="B325" s="84"/>
      <c r="C325" s="111">
        <f t="shared" ref="C325:H325" si="18">C303+C306+C314+C324</f>
        <v>1782.5</v>
      </c>
      <c r="D325" s="177">
        <f t="shared" si="18"/>
        <v>48.226666666666659</v>
      </c>
      <c r="E325" s="177">
        <f t="shared" si="18"/>
        <v>51.661666666666669</v>
      </c>
      <c r="F325" s="177">
        <f t="shared" si="18"/>
        <v>200.86166666666668</v>
      </c>
      <c r="G325" s="177">
        <f t="shared" si="18"/>
        <v>1461.1</v>
      </c>
      <c r="H325" s="177">
        <f t="shared" si="18"/>
        <v>36.19</v>
      </c>
      <c r="I325" s="178"/>
    </row>
    <row r="326" spans="1:9" ht="15.75" thickBot="1" x14ac:dyDescent="0.3">
      <c r="A326" s="179" t="s">
        <v>236</v>
      </c>
      <c r="B326" s="180"/>
      <c r="C326" s="181">
        <f t="shared" ref="C326:H326" si="19">C41+C72+C103+C133+C168+C198+C228+C259+C293+C325</f>
        <v>17186.5</v>
      </c>
      <c r="D326" s="182">
        <f t="shared" si="19"/>
        <v>512.80666666666673</v>
      </c>
      <c r="E326" s="182">
        <f t="shared" si="19"/>
        <v>501.6516666666667</v>
      </c>
      <c r="F326" s="182">
        <f t="shared" si="19"/>
        <v>2025.9516666666666</v>
      </c>
      <c r="G326" s="182">
        <f t="shared" si="19"/>
        <v>14652.600000000002</v>
      </c>
      <c r="H326" s="182">
        <f t="shared" si="19"/>
        <v>622.52250000000004</v>
      </c>
      <c r="I326" s="183"/>
    </row>
    <row r="327" spans="1:9" x14ac:dyDescent="0.25">
      <c r="A327" s="60"/>
      <c r="B327" s="60"/>
      <c r="C327" s="114"/>
      <c r="D327" s="115">
        <f>D326/10</f>
        <v>51.280666666666676</v>
      </c>
      <c r="E327" s="115">
        <f>E326/10</f>
        <v>50.165166666666671</v>
      </c>
      <c r="F327" s="115">
        <f>F326/10</f>
        <v>202.59516666666667</v>
      </c>
      <c r="G327" s="115">
        <f>G326/10</f>
        <v>1465.2600000000002</v>
      </c>
      <c r="H327" s="115">
        <f>H326/10</f>
        <v>62.252250000000004</v>
      </c>
    </row>
    <row r="328" spans="1:9" x14ac:dyDescent="0.25">
      <c r="A328" s="60"/>
      <c r="B328" s="60"/>
      <c r="C328" s="88"/>
      <c r="D328" s="115">
        <f>D327*4</f>
        <v>205.1226666666667</v>
      </c>
      <c r="E328" s="115">
        <f>E327*9</f>
        <v>451.48650000000004</v>
      </c>
      <c r="F328" s="115">
        <f>F327*4</f>
        <v>810.38066666666668</v>
      </c>
      <c r="G328" s="115">
        <f>SUM(D328:F328)</f>
        <v>1466.9898333333335</v>
      </c>
      <c r="H328" s="115"/>
    </row>
    <row r="329" spans="1:9" x14ac:dyDescent="0.25">
      <c r="A329" s="60"/>
      <c r="B329" s="60"/>
      <c r="C329" s="88"/>
      <c r="D329" s="115">
        <f>D328*100/G328</f>
        <v>13.982555434660476</v>
      </c>
      <c r="E329" s="115">
        <f>E328*100/G328</f>
        <v>30.776389156980066</v>
      </c>
      <c r="F329" s="115">
        <f>F328*100/G328</f>
        <v>55.241055408359443</v>
      </c>
      <c r="G329" s="115">
        <f>SUM(D329:F329)</f>
        <v>99.999999999999986</v>
      </c>
      <c r="H329" s="115"/>
    </row>
    <row r="330" spans="1:9" x14ac:dyDescent="0.25">
      <c r="A330" s="60"/>
      <c r="B330" s="60"/>
      <c r="C330" s="88"/>
      <c r="D330" s="115"/>
      <c r="E330" s="115"/>
      <c r="F330" s="115"/>
      <c r="G330" s="115"/>
      <c r="H330" s="115"/>
    </row>
    <row r="331" spans="1:9" x14ac:dyDescent="0.25">
      <c r="A331" s="4" t="s">
        <v>237</v>
      </c>
      <c r="B331" s="48"/>
      <c r="C331" s="48"/>
      <c r="D331" s="184"/>
      <c r="E331" s="184"/>
      <c r="F331" s="184"/>
      <c r="G331" s="184"/>
      <c r="I331" s="185"/>
    </row>
    <row r="332" spans="1:9" x14ac:dyDescent="0.25">
      <c r="A332" s="207" t="s">
        <v>238</v>
      </c>
      <c r="B332" s="203"/>
      <c r="C332" s="203"/>
      <c r="D332" s="203"/>
      <c r="E332" s="203"/>
      <c r="F332" s="203"/>
      <c r="G332" s="203"/>
      <c r="H332" s="203"/>
      <c r="I332" s="203"/>
    </row>
    <row r="333" spans="1:9" x14ac:dyDescent="0.25">
      <c r="A333" s="203" t="s">
        <v>239</v>
      </c>
      <c r="B333" s="203"/>
      <c r="C333" s="203"/>
      <c r="D333" s="203"/>
      <c r="E333" s="203"/>
      <c r="F333" s="203"/>
      <c r="G333" s="203"/>
      <c r="H333" s="203"/>
      <c r="I333" s="203"/>
    </row>
    <row r="334" spans="1:9" x14ac:dyDescent="0.25">
      <c r="A334" s="207" t="s">
        <v>240</v>
      </c>
      <c r="B334" s="203"/>
      <c r="C334" s="203"/>
      <c r="D334" s="203"/>
      <c r="E334" s="203"/>
      <c r="F334" s="203"/>
      <c r="G334" s="203"/>
      <c r="H334" s="203"/>
      <c r="I334" s="203"/>
    </row>
    <row r="335" spans="1:9" x14ac:dyDescent="0.25">
      <c r="A335" s="203" t="s">
        <v>241</v>
      </c>
      <c r="B335" s="203"/>
      <c r="C335" s="203"/>
      <c r="D335" s="203"/>
      <c r="E335" s="203"/>
      <c r="F335" s="203"/>
      <c r="G335" s="203"/>
      <c r="H335" s="203"/>
      <c r="I335" s="203"/>
    </row>
    <row r="336" spans="1:9" x14ac:dyDescent="0.25">
      <c r="A336" s="207" t="s">
        <v>242</v>
      </c>
      <c r="B336" s="203"/>
      <c r="C336" s="203"/>
      <c r="D336" s="203"/>
      <c r="E336" s="203"/>
      <c r="F336" s="203"/>
      <c r="G336" s="203"/>
      <c r="H336" s="203"/>
      <c r="I336" s="203"/>
    </row>
    <row r="337" spans="1:9" x14ac:dyDescent="0.25">
      <c r="A337" s="210" t="s">
        <v>243</v>
      </c>
      <c r="B337" s="210"/>
      <c r="C337" s="210"/>
      <c r="D337" s="210"/>
      <c r="E337" s="210"/>
      <c r="F337" s="210"/>
      <c r="G337" s="210"/>
      <c r="H337" s="210"/>
      <c r="I337" s="210"/>
    </row>
    <row r="338" spans="1:9" x14ac:dyDescent="0.25">
      <c r="A338" s="203" t="s">
        <v>244</v>
      </c>
      <c r="B338" s="203"/>
      <c r="C338" s="203"/>
      <c r="D338" s="203"/>
      <c r="E338" s="203"/>
      <c r="F338" s="203"/>
      <c r="G338" s="203"/>
      <c r="H338" s="203"/>
      <c r="I338" s="203"/>
    </row>
    <row r="339" spans="1:9" x14ac:dyDescent="0.25">
      <c r="A339" s="210" t="s">
        <v>245</v>
      </c>
      <c r="B339" s="210"/>
      <c r="C339" s="210"/>
      <c r="D339" s="210"/>
      <c r="E339" s="210"/>
      <c r="F339" s="210"/>
      <c r="G339" s="210"/>
      <c r="H339" s="210"/>
      <c r="I339" s="210"/>
    </row>
    <row r="340" spans="1:9" x14ac:dyDescent="0.25">
      <c r="A340" s="203" t="s">
        <v>246</v>
      </c>
      <c r="B340" s="203"/>
      <c r="C340" s="203"/>
      <c r="D340" s="203"/>
      <c r="E340" s="203"/>
      <c r="F340" s="203"/>
      <c r="G340" s="203"/>
      <c r="H340" s="203"/>
      <c r="I340" s="203"/>
    </row>
    <row r="341" spans="1:9" x14ac:dyDescent="0.25">
      <c r="A341" s="210" t="s">
        <v>247</v>
      </c>
      <c r="B341" s="210"/>
      <c r="C341" s="210"/>
      <c r="D341" s="210"/>
      <c r="E341" s="210"/>
      <c r="F341" s="210"/>
      <c r="G341" s="210"/>
      <c r="H341" s="210"/>
      <c r="I341" s="210"/>
    </row>
    <row r="342" spans="1:9" x14ac:dyDescent="0.25">
      <c r="A342" s="203" t="s">
        <v>248</v>
      </c>
      <c r="B342" s="203"/>
      <c r="C342" s="203"/>
      <c r="D342" s="203"/>
      <c r="E342" s="203"/>
      <c r="F342" s="203"/>
      <c r="G342" s="203"/>
      <c r="H342" s="203"/>
      <c r="I342" s="203"/>
    </row>
    <row r="343" spans="1:9" x14ac:dyDescent="0.25">
      <c r="A343" s="203" t="s">
        <v>249</v>
      </c>
      <c r="B343" s="203"/>
      <c r="C343" s="203"/>
      <c r="D343" s="203"/>
      <c r="E343" s="203"/>
      <c r="F343" s="203"/>
      <c r="G343" s="203"/>
      <c r="H343" s="203"/>
      <c r="I343" s="203"/>
    </row>
    <row r="344" spans="1:9" x14ac:dyDescent="0.25">
      <c r="A344" s="203" t="s">
        <v>250</v>
      </c>
      <c r="B344" s="203"/>
      <c r="C344" s="203"/>
      <c r="D344" s="203"/>
      <c r="E344" s="203"/>
      <c r="F344" s="203"/>
      <c r="G344" s="203"/>
      <c r="H344" s="203"/>
      <c r="I344" s="203"/>
    </row>
    <row r="345" spans="1:9" x14ac:dyDescent="0.25">
      <c r="A345" s="203" t="s">
        <v>251</v>
      </c>
      <c r="B345" s="203"/>
      <c r="C345" s="203"/>
      <c r="D345" s="203"/>
      <c r="E345" s="203"/>
      <c r="F345" s="203"/>
      <c r="G345" s="203"/>
      <c r="H345" s="203"/>
      <c r="I345" s="203"/>
    </row>
    <row r="346" spans="1:9" x14ac:dyDescent="0.25">
      <c r="A346" s="207" t="s">
        <v>252</v>
      </c>
      <c r="B346" s="203"/>
      <c r="C346" s="203"/>
      <c r="D346" s="203"/>
      <c r="E346" s="203"/>
      <c r="F346" s="203"/>
      <c r="G346" s="203"/>
      <c r="H346" s="203"/>
      <c r="I346" s="203"/>
    </row>
    <row r="347" spans="1:9" x14ac:dyDescent="0.25">
      <c r="A347" s="203" t="s">
        <v>253</v>
      </c>
      <c r="B347" s="203"/>
      <c r="C347" s="203"/>
      <c r="D347" s="203"/>
      <c r="E347" s="203"/>
      <c r="F347" s="203"/>
      <c r="G347" s="203"/>
      <c r="H347" s="203"/>
      <c r="I347" s="203"/>
    </row>
    <row r="348" spans="1:9" x14ac:dyDescent="0.25">
      <c r="A348" s="203" t="s">
        <v>254</v>
      </c>
      <c r="B348" s="203"/>
      <c r="C348" s="203"/>
      <c r="D348" s="203"/>
      <c r="E348" s="203"/>
      <c r="F348" s="203"/>
      <c r="G348" s="203"/>
      <c r="H348" s="203"/>
      <c r="I348" s="203"/>
    </row>
    <row r="349" spans="1:9" x14ac:dyDescent="0.25">
      <c r="A349" s="203" t="s">
        <v>255</v>
      </c>
      <c r="B349" s="203"/>
      <c r="C349" s="203"/>
      <c r="D349" s="203"/>
      <c r="E349" s="203"/>
      <c r="F349" s="203"/>
      <c r="G349" s="203"/>
      <c r="H349" s="203"/>
      <c r="I349" s="203"/>
    </row>
    <row r="350" spans="1:9" x14ac:dyDescent="0.25">
      <c r="A350" s="203" t="s">
        <v>256</v>
      </c>
      <c r="B350" s="203"/>
      <c r="C350" s="203"/>
      <c r="D350" s="203"/>
      <c r="E350" s="203"/>
      <c r="F350" s="203"/>
      <c r="G350" s="203"/>
      <c r="H350" s="203"/>
      <c r="I350" s="203"/>
    </row>
    <row r="351" spans="1:9" x14ac:dyDescent="0.25">
      <c r="A351" s="203" t="s">
        <v>257</v>
      </c>
      <c r="B351" s="203"/>
      <c r="C351" s="203"/>
      <c r="D351" s="203"/>
      <c r="E351" s="203"/>
      <c r="F351" s="203"/>
      <c r="G351" s="203"/>
      <c r="H351" s="203"/>
      <c r="I351" s="203"/>
    </row>
    <row r="352" spans="1:9" x14ac:dyDescent="0.25">
      <c r="A352" s="203" t="s">
        <v>258</v>
      </c>
      <c r="B352" s="203"/>
      <c r="C352" s="203"/>
      <c r="D352" s="203"/>
      <c r="E352" s="203"/>
      <c r="F352" s="203"/>
      <c r="G352" s="203"/>
      <c r="H352" s="203"/>
      <c r="I352" s="203"/>
    </row>
    <row r="353" spans="1:9" x14ac:dyDescent="0.25">
      <c r="A353" s="203" t="s">
        <v>259</v>
      </c>
      <c r="B353" s="203"/>
      <c r="C353" s="203"/>
      <c r="D353" s="203"/>
      <c r="E353" s="203"/>
      <c r="F353" s="203"/>
      <c r="G353" s="203"/>
      <c r="H353" s="203"/>
      <c r="I353" s="203"/>
    </row>
    <row r="354" spans="1:9" x14ac:dyDescent="0.25">
      <c r="A354" s="203" t="s">
        <v>260</v>
      </c>
      <c r="B354" s="203"/>
      <c r="C354" s="203"/>
      <c r="D354" s="203"/>
      <c r="E354" s="203"/>
      <c r="F354" s="203"/>
      <c r="G354" s="203"/>
      <c r="H354" s="203"/>
      <c r="I354" s="203"/>
    </row>
    <row r="355" spans="1:9" x14ac:dyDescent="0.25">
      <c r="A355" s="203" t="s">
        <v>261</v>
      </c>
      <c r="B355" s="203"/>
      <c r="C355" s="203"/>
      <c r="D355" s="203"/>
      <c r="E355" s="203"/>
      <c r="F355" s="203"/>
      <c r="G355" s="203"/>
      <c r="H355" s="203"/>
      <c r="I355" s="203"/>
    </row>
    <row r="356" spans="1:9" x14ac:dyDescent="0.25">
      <c r="A356" s="203" t="s">
        <v>262</v>
      </c>
      <c r="B356" s="203"/>
      <c r="C356" s="203"/>
      <c r="D356" s="203"/>
      <c r="E356" s="203"/>
      <c r="F356" s="203"/>
      <c r="G356" s="203"/>
      <c r="H356" s="203"/>
      <c r="I356" s="203"/>
    </row>
    <row r="357" spans="1:9" x14ac:dyDescent="0.25">
      <c r="D357" s="184"/>
      <c r="E357" s="184"/>
      <c r="F357" s="184"/>
      <c r="G357" s="184"/>
    </row>
    <row r="358" spans="1:9" x14ac:dyDescent="0.25">
      <c r="C358" s="11"/>
    </row>
    <row r="359" spans="1:9" x14ac:dyDescent="0.25">
      <c r="C359" s="11"/>
    </row>
    <row r="360" spans="1:9" x14ac:dyDescent="0.25">
      <c r="A360" s="10"/>
      <c r="D360" s="168"/>
      <c r="E360" s="168"/>
      <c r="F360" s="168"/>
      <c r="G360" s="168"/>
    </row>
    <row r="361" spans="1:9" x14ac:dyDescent="0.25">
      <c r="A361" s="10"/>
      <c r="D361" s="168"/>
      <c r="E361" s="168"/>
      <c r="F361" s="168"/>
      <c r="G361" s="168"/>
    </row>
    <row r="362" spans="1:9" x14ac:dyDescent="0.25">
      <c r="A362" s="10"/>
      <c r="D362" s="168"/>
      <c r="E362" s="168"/>
      <c r="F362" s="168"/>
      <c r="G362" s="168"/>
    </row>
    <row r="372" spans="1:8" x14ac:dyDescent="0.25">
      <c r="A372" s="48"/>
      <c r="B372" s="55"/>
      <c r="C372" s="76"/>
      <c r="D372" s="49"/>
      <c r="E372" s="49"/>
      <c r="F372" s="49"/>
      <c r="G372" s="49"/>
      <c r="H372" s="105"/>
    </row>
    <row r="373" spans="1:8" x14ac:dyDescent="0.25">
      <c r="A373" s="48"/>
      <c r="B373" s="55"/>
      <c r="C373" s="76"/>
      <c r="D373" s="49"/>
      <c r="E373" s="49"/>
      <c r="F373" s="49"/>
      <c r="G373" s="49"/>
      <c r="H373" s="105"/>
    </row>
    <row r="374" spans="1:8" x14ac:dyDescent="0.25">
      <c r="D374" s="184"/>
      <c r="E374" s="184"/>
      <c r="F374" s="184"/>
      <c r="G374" s="184"/>
    </row>
    <row r="375" spans="1:8" x14ac:dyDescent="0.25">
      <c r="D375" s="184"/>
      <c r="E375" s="184"/>
      <c r="F375" s="184"/>
      <c r="G375" s="184"/>
    </row>
    <row r="376" spans="1:8" x14ac:dyDescent="0.25">
      <c r="A376" s="10"/>
      <c r="B376" s="10"/>
      <c r="C376" s="11"/>
      <c r="D376" s="192"/>
      <c r="E376" s="193"/>
      <c r="F376" s="192"/>
      <c r="G376" s="193"/>
    </row>
    <row r="377" spans="1:8" x14ac:dyDescent="0.25">
      <c r="A377" s="10"/>
      <c r="B377" s="10"/>
      <c r="C377" s="11"/>
      <c r="D377" s="192"/>
      <c r="E377" s="193"/>
      <c r="F377" s="192"/>
      <c r="G377" s="193"/>
    </row>
    <row r="378" spans="1:8" x14ac:dyDescent="0.25">
      <c r="A378" s="10"/>
      <c r="B378" s="10"/>
      <c r="C378" s="11"/>
      <c r="D378" s="192"/>
      <c r="E378" s="193"/>
      <c r="F378" s="192"/>
      <c r="G378" s="193"/>
    </row>
    <row r="379" spans="1:8" x14ac:dyDescent="0.25">
      <c r="A379" s="10"/>
      <c r="B379" s="10"/>
      <c r="C379" s="11"/>
      <c r="D379" s="192"/>
      <c r="E379" s="193"/>
      <c r="F379" s="192"/>
      <c r="G379" s="193"/>
    </row>
    <row r="380" spans="1:8" x14ac:dyDescent="0.25">
      <c r="A380" s="10"/>
      <c r="B380" s="10"/>
      <c r="C380" s="11"/>
      <c r="D380" s="192"/>
      <c r="E380" s="193"/>
      <c r="F380" s="192"/>
      <c r="G380" s="193"/>
    </row>
    <row r="381" spans="1:8" x14ac:dyDescent="0.25">
      <c r="A381" s="10"/>
      <c r="B381" s="10"/>
      <c r="C381" s="11"/>
      <c r="D381" s="192"/>
      <c r="E381" s="193"/>
      <c r="F381" s="192"/>
      <c r="G381" s="193"/>
    </row>
    <row r="382" spans="1:8" x14ac:dyDescent="0.25">
      <c r="A382" s="10"/>
      <c r="B382" s="10"/>
      <c r="C382" s="11"/>
      <c r="D382" s="192"/>
      <c r="E382" s="193"/>
      <c r="F382" s="192"/>
      <c r="G382" s="193"/>
    </row>
    <row r="383" spans="1:8" x14ac:dyDescent="0.25">
      <c r="A383" s="10"/>
      <c r="B383" s="10"/>
      <c r="C383" s="11"/>
      <c r="D383" s="192"/>
      <c r="E383" s="193"/>
      <c r="F383" s="192"/>
      <c r="G383" s="193"/>
    </row>
    <row r="384" spans="1:8" x14ac:dyDescent="0.25">
      <c r="A384" s="10"/>
      <c r="B384" s="10"/>
      <c r="C384" s="11"/>
      <c r="D384" s="192"/>
      <c r="E384" s="193"/>
      <c r="F384" s="192"/>
      <c r="G384" s="193"/>
    </row>
    <row r="385" spans="1:7" x14ac:dyDescent="0.25">
      <c r="A385" s="10"/>
      <c r="B385" s="10"/>
      <c r="C385" s="11"/>
      <c r="D385" s="192"/>
      <c r="E385" s="193"/>
      <c r="F385" s="192"/>
      <c r="G385" s="193"/>
    </row>
    <row r="386" spans="1:7" x14ac:dyDescent="0.25">
      <c r="A386" s="10"/>
      <c r="B386" s="10"/>
      <c r="C386" s="11"/>
      <c r="D386" s="192"/>
      <c r="E386" s="192"/>
      <c r="F386" s="192"/>
    </row>
    <row r="387" spans="1:7" x14ac:dyDescent="0.25">
      <c r="A387" s="10"/>
      <c r="B387" s="10"/>
      <c r="C387" s="11"/>
      <c r="D387" s="192"/>
      <c r="E387" s="192"/>
      <c r="F387" s="192"/>
    </row>
    <row r="388" spans="1:7" x14ac:dyDescent="0.25">
      <c r="D388" s="184"/>
      <c r="E388" s="184"/>
      <c r="F388" s="184"/>
      <c r="G388" s="184"/>
    </row>
    <row r="389" spans="1:7" x14ac:dyDescent="0.25">
      <c r="D389" s="184"/>
      <c r="E389" s="184"/>
      <c r="F389" s="184"/>
      <c r="G389" s="184"/>
    </row>
    <row r="390" spans="1:7" x14ac:dyDescent="0.25">
      <c r="D390" s="184"/>
      <c r="E390" s="184"/>
      <c r="F390" s="184"/>
      <c r="G390" s="184"/>
    </row>
    <row r="391" spans="1:7" x14ac:dyDescent="0.25">
      <c r="D391" s="184"/>
      <c r="E391" s="184"/>
      <c r="F391" s="184"/>
      <c r="G391" s="184"/>
    </row>
    <row r="392" spans="1:7" x14ac:dyDescent="0.25">
      <c r="D392" s="184"/>
      <c r="E392" s="184"/>
      <c r="F392" s="184"/>
      <c r="G392" s="184"/>
    </row>
    <row r="393" spans="1:7" x14ac:dyDescent="0.25">
      <c r="D393" s="184"/>
      <c r="E393" s="184"/>
      <c r="F393" s="184"/>
      <c r="G393" s="184"/>
    </row>
    <row r="394" spans="1:7" x14ac:dyDescent="0.25">
      <c r="D394" s="184"/>
      <c r="E394" s="184"/>
      <c r="F394" s="184"/>
      <c r="G394" s="184"/>
    </row>
    <row r="395" spans="1:7" x14ac:dyDescent="0.25">
      <c r="A395" s="10"/>
      <c r="B395" s="10"/>
      <c r="C395" s="11"/>
      <c r="D395" s="168"/>
      <c r="E395" s="168"/>
      <c r="F395" s="168"/>
      <c r="G395" s="168"/>
    </row>
    <row r="396" spans="1:7" x14ac:dyDescent="0.25">
      <c r="A396" s="10"/>
      <c r="B396" s="10"/>
      <c r="C396" s="11"/>
      <c r="D396" s="168"/>
      <c r="E396" s="168"/>
      <c r="F396" s="168"/>
      <c r="G396" s="168"/>
    </row>
    <row r="397" spans="1:7" x14ac:dyDescent="0.25">
      <c r="A397" s="10"/>
      <c r="B397" s="10"/>
      <c r="C397" s="11"/>
      <c r="D397" s="168"/>
      <c r="E397" s="168"/>
      <c r="F397" s="168"/>
      <c r="G397" s="168"/>
    </row>
    <row r="398" spans="1:7" x14ac:dyDescent="0.25">
      <c r="D398" s="184"/>
      <c r="E398" s="184"/>
      <c r="F398" s="184"/>
      <c r="G398" s="184"/>
    </row>
    <row r="399" spans="1:7" x14ac:dyDescent="0.25">
      <c r="A399" s="10"/>
      <c r="D399" s="184"/>
      <c r="E399" s="184"/>
      <c r="F399" s="184"/>
      <c r="G399" s="184"/>
    </row>
    <row r="400" spans="1:7" x14ac:dyDescent="0.25">
      <c r="D400" s="184"/>
      <c r="E400" s="184"/>
      <c r="F400" s="184"/>
      <c r="G400" s="184"/>
    </row>
    <row r="401" spans="1:7" x14ac:dyDescent="0.25">
      <c r="D401" s="184"/>
      <c r="E401" s="184"/>
      <c r="F401" s="184"/>
      <c r="G401" s="184"/>
    </row>
    <row r="402" spans="1:7" x14ac:dyDescent="0.25">
      <c r="D402" s="184"/>
      <c r="E402" s="184"/>
      <c r="F402" s="184"/>
      <c r="G402" s="184"/>
    </row>
    <row r="403" spans="1:7" x14ac:dyDescent="0.25">
      <c r="D403" s="184"/>
      <c r="E403" s="184"/>
      <c r="F403" s="184"/>
      <c r="G403" s="184"/>
    </row>
    <row r="404" spans="1:7" x14ac:dyDescent="0.25">
      <c r="D404" s="184"/>
      <c r="E404" s="184"/>
      <c r="F404" s="184"/>
      <c r="G404" s="184"/>
    </row>
    <row r="405" spans="1:7" x14ac:dyDescent="0.25">
      <c r="D405" s="184"/>
      <c r="E405" s="184"/>
      <c r="F405" s="184"/>
      <c r="G405" s="184"/>
    </row>
    <row r="406" spans="1:7" x14ac:dyDescent="0.25">
      <c r="A406" s="186"/>
      <c r="B406" s="187"/>
      <c r="C406" s="194"/>
      <c r="D406" s="168"/>
      <c r="E406" s="168"/>
      <c r="F406" s="168"/>
      <c r="G406" s="184"/>
    </row>
    <row r="407" spans="1:7" x14ac:dyDescent="0.25">
      <c r="A407" s="186"/>
      <c r="B407" s="187"/>
      <c r="C407" s="194"/>
      <c r="D407" s="168"/>
      <c r="E407" s="168"/>
      <c r="F407" s="168"/>
      <c r="G407" s="184"/>
    </row>
    <row r="408" spans="1:7" x14ac:dyDescent="0.25">
      <c r="A408" s="186"/>
      <c r="B408" s="187"/>
      <c r="C408" s="194"/>
      <c r="D408" s="168"/>
      <c r="E408" s="168"/>
      <c r="F408" s="168"/>
      <c r="G408" s="184"/>
    </row>
    <row r="409" spans="1:7" x14ac:dyDescent="0.25">
      <c r="A409" s="186"/>
      <c r="B409" s="187"/>
      <c r="C409" s="194"/>
      <c r="D409" s="168"/>
      <c r="E409" s="168"/>
      <c r="F409" s="168"/>
      <c r="G409" s="184"/>
    </row>
    <row r="410" spans="1:7" x14ac:dyDescent="0.25">
      <c r="A410" s="186"/>
      <c r="B410" s="187"/>
      <c r="C410" s="194"/>
      <c r="D410" s="168"/>
      <c r="E410" s="168"/>
      <c r="F410" s="168"/>
      <c r="G410" s="184"/>
    </row>
    <row r="411" spans="1:7" x14ac:dyDescent="0.25">
      <c r="A411" s="186"/>
      <c r="B411" s="187"/>
      <c r="C411" s="194"/>
      <c r="D411" s="168"/>
      <c r="E411" s="168"/>
      <c r="F411" s="168"/>
      <c r="G411" s="184"/>
    </row>
    <row r="412" spans="1:7" x14ac:dyDescent="0.25">
      <c r="A412" s="186"/>
      <c r="B412" s="187"/>
      <c r="C412" s="194"/>
      <c r="D412" s="168"/>
      <c r="E412" s="168"/>
      <c r="F412" s="168"/>
      <c r="G412" s="184"/>
    </row>
    <row r="413" spans="1:7" x14ac:dyDescent="0.25">
      <c r="D413" s="184"/>
      <c r="E413" s="184"/>
      <c r="F413" s="184"/>
      <c r="G413" s="184"/>
    </row>
    <row r="414" spans="1:7" x14ac:dyDescent="0.25">
      <c r="C414" s="11"/>
      <c r="D414" s="184"/>
      <c r="E414" s="184"/>
      <c r="F414" s="184"/>
      <c r="G414" s="184"/>
    </row>
    <row r="415" spans="1:7" x14ac:dyDescent="0.25">
      <c r="A415" s="10"/>
      <c r="B415" s="10"/>
      <c r="D415" s="184"/>
      <c r="E415" s="184"/>
      <c r="F415" s="184"/>
      <c r="G415" s="184"/>
    </row>
    <row r="416" spans="1:7" x14ac:dyDescent="0.25">
      <c r="D416" s="184"/>
      <c r="E416" s="184"/>
      <c r="F416" s="184"/>
      <c r="G416" s="184"/>
    </row>
    <row r="417" spans="1:7" x14ac:dyDescent="0.25">
      <c r="D417" s="184"/>
      <c r="E417" s="184"/>
      <c r="F417" s="184"/>
      <c r="G417" s="184"/>
    </row>
    <row r="418" spans="1:7" x14ac:dyDescent="0.25">
      <c r="D418" s="184"/>
      <c r="E418" s="184"/>
      <c r="F418" s="184"/>
      <c r="G418" s="184"/>
    </row>
    <row r="419" spans="1:7" x14ac:dyDescent="0.25">
      <c r="D419" s="184"/>
      <c r="E419" s="184"/>
      <c r="F419" s="184"/>
      <c r="G419" s="184"/>
    </row>
    <row r="420" spans="1:7" x14ac:dyDescent="0.25">
      <c r="D420" s="184"/>
      <c r="E420" s="184"/>
      <c r="F420" s="184"/>
      <c r="G420" s="184"/>
    </row>
    <row r="421" spans="1:7" x14ac:dyDescent="0.25">
      <c r="D421" s="184"/>
      <c r="E421" s="184"/>
      <c r="F421" s="184"/>
      <c r="G421" s="184"/>
    </row>
    <row r="422" spans="1:7" x14ac:dyDescent="0.25">
      <c r="A422" s="10"/>
      <c r="B422" s="10"/>
      <c r="C422" s="11"/>
      <c r="D422" s="168"/>
      <c r="E422" s="168"/>
      <c r="F422" s="168"/>
      <c r="G422" s="168"/>
    </row>
    <row r="423" spans="1:7" x14ac:dyDescent="0.25">
      <c r="A423" s="10"/>
      <c r="B423" s="10"/>
      <c r="C423" s="11"/>
      <c r="D423" s="168"/>
      <c r="E423" s="168"/>
      <c r="F423" s="168"/>
      <c r="G423" s="168"/>
    </row>
    <row r="424" spans="1:7" x14ac:dyDescent="0.25">
      <c r="A424" s="10"/>
      <c r="B424" s="10"/>
      <c r="C424" s="11"/>
      <c r="D424" s="168"/>
      <c r="E424" s="168"/>
      <c r="F424" s="168"/>
      <c r="G424" s="168"/>
    </row>
    <row r="425" spans="1:7" x14ac:dyDescent="0.25">
      <c r="D425" s="184"/>
      <c r="E425" s="184"/>
      <c r="F425" s="184"/>
      <c r="G425" s="184"/>
    </row>
    <row r="426" spans="1:7" x14ac:dyDescent="0.25">
      <c r="A426" s="10"/>
      <c r="D426" s="184"/>
      <c r="E426" s="184"/>
      <c r="F426" s="184"/>
      <c r="G426" s="184"/>
    </row>
    <row r="427" spans="1:7" x14ac:dyDescent="0.25">
      <c r="D427" s="184"/>
      <c r="E427" s="184"/>
      <c r="F427" s="184"/>
      <c r="G427" s="184"/>
    </row>
    <row r="428" spans="1:7" x14ac:dyDescent="0.25">
      <c r="D428" s="184"/>
      <c r="E428" s="184"/>
      <c r="F428" s="184"/>
      <c r="G428" s="184"/>
    </row>
    <row r="429" spans="1:7" x14ac:dyDescent="0.25">
      <c r="D429" s="184"/>
      <c r="E429" s="184"/>
      <c r="F429" s="184"/>
      <c r="G429" s="184"/>
    </row>
    <row r="430" spans="1:7" x14ac:dyDescent="0.25">
      <c r="D430" s="184"/>
      <c r="E430" s="184"/>
      <c r="F430" s="184"/>
      <c r="G430" s="184"/>
    </row>
    <row r="431" spans="1:7" x14ac:dyDescent="0.25">
      <c r="D431" s="184"/>
      <c r="E431" s="184"/>
      <c r="F431" s="184"/>
      <c r="G431" s="184"/>
    </row>
    <row r="432" spans="1:7" x14ac:dyDescent="0.25">
      <c r="D432" s="184"/>
      <c r="E432" s="184"/>
      <c r="F432" s="184"/>
      <c r="G432" s="184"/>
    </row>
    <row r="433" spans="1:7" x14ac:dyDescent="0.25">
      <c r="D433" s="184"/>
      <c r="E433" s="184"/>
      <c r="F433" s="184"/>
      <c r="G433" s="184"/>
    </row>
    <row r="434" spans="1:7" x14ac:dyDescent="0.25">
      <c r="D434" s="184"/>
      <c r="E434" s="184"/>
      <c r="F434" s="184"/>
      <c r="G434" s="184"/>
    </row>
    <row r="435" spans="1:7" x14ac:dyDescent="0.25">
      <c r="D435" s="184"/>
      <c r="E435" s="184"/>
      <c r="F435" s="184"/>
      <c r="G435" s="184"/>
    </row>
    <row r="436" spans="1:7" x14ac:dyDescent="0.25">
      <c r="A436" s="10"/>
      <c r="D436" s="168"/>
      <c r="E436" s="168"/>
      <c r="F436" s="168"/>
      <c r="G436" s="168"/>
    </row>
    <row r="437" spans="1:7" x14ac:dyDescent="0.25">
      <c r="A437" s="10"/>
      <c r="D437" s="168"/>
      <c r="E437" s="168"/>
      <c r="F437" s="168"/>
      <c r="G437" s="168"/>
    </row>
    <row r="438" spans="1:7" x14ac:dyDescent="0.25">
      <c r="A438" s="10"/>
      <c r="D438" s="168"/>
      <c r="E438" s="168"/>
      <c r="F438" s="168"/>
      <c r="G438" s="168"/>
    </row>
    <row r="439" spans="1:7" x14ac:dyDescent="0.25">
      <c r="D439" s="184"/>
      <c r="E439" s="184"/>
      <c r="F439" s="184"/>
      <c r="G439" s="184"/>
    </row>
    <row r="440" spans="1:7" x14ac:dyDescent="0.25">
      <c r="A440" s="10"/>
      <c r="D440" s="184"/>
      <c r="E440" s="184"/>
      <c r="F440" s="184"/>
      <c r="G440" s="184"/>
    </row>
    <row r="441" spans="1:7" x14ac:dyDescent="0.25">
      <c r="D441" s="184"/>
      <c r="E441" s="184"/>
      <c r="F441" s="184"/>
      <c r="G441" s="184"/>
    </row>
    <row r="442" spans="1:7" x14ac:dyDescent="0.25">
      <c r="D442" s="184"/>
      <c r="E442" s="184"/>
      <c r="F442" s="184"/>
      <c r="G442" s="184"/>
    </row>
    <row r="443" spans="1:7" x14ac:dyDescent="0.25">
      <c r="D443" s="184"/>
      <c r="E443" s="184"/>
      <c r="F443" s="184"/>
      <c r="G443" s="184"/>
    </row>
    <row r="444" spans="1:7" x14ac:dyDescent="0.25">
      <c r="A444" s="10"/>
      <c r="D444" s="168"/>
      <c r="E444" s="168"/>
      <c r="F444" s="168"/>
      <c r="G444" s="168"/>
    </row>
    <row r="445" spans="1:7" x14ac:dyDescent="0.25">
      <c r="D445" s="184"/>
      <c r="E445" s="184"/>
      <c r="F445" s="184"/>
      <c r="G445" s="184"/>
    </row>
    <row r="446" spans="1:7" x14ac:dyDescent="0.25">
      <c r="D446" s="184"/>
      <c r="E446" s="184"/>
      <c r="F446" s="184"/>
      <c r="G446" s="184"/>
    </row>
    <row r="447" spans="1:7" x14ac:dyDescent="0.25">
      <c r="D447" s="184"/>
      <c r="E447" s="184"/>
      <c r="F447" s="184"/>
      <c r="G447" s="184"/>
    </row>
    <row r="448" spans="1:7" x14ac:dyDescent="0.25">
      <c r="A448" s="10"/>
      <c r="D448" s="168"/>
      <c r="E448" s="168"/>
      <c r="F448" s="168"/>
      <c r="G448" s="168"/>
    </row>
    <row r="449" spans="1:7" x14ac:dyDescent="0.25">
      <c r="D449" s="184"/>
      <c r="E449" s="184"/>
      <c r="F449" s="184"/>
      <c r="G449" s="184"/>
    </row>
    <row r="450" spans="1:7" x14ac:dyDescent="0.25">
      <c r="A450" s="10"/>
      <c r="B450" s="10"/>
      <c r="D450" s="184"/>
      <c r="E450" s="184"/>
      <c r="F450" s="184"/>
      <c r="G450" s="184"/>
    </row>
    <row r="451" spans="1:7" x14ac:dyDescent="0.25">
      <c r="D451" s="184"/>
      <c r="E451" s="184"/>
      <c r="F451" s="184"/>
      <c r="G451" s="184"/>
    </row>
    <row r="453" spans="1:7" x14ac:dyDescent="0.25">
      <c r="A453" s="10"/>
      <c r="B453" s="10"/>
      <c r="C453" s="11"/>
      <c r="D453" s="193"/>
      <c r="E453" s="193"/>
      <c r="F453" s="193"/>
      <c r="G453" s="193"/>
    </row>
    <row r="467" spans="1:7" x14ac:dyDescent="0.25">
      <c r="C467" s="11"/>
    </row>
    <row r="468" spans="1:7" x14ac:dyDescent="0.25">
      <c r="A468" s="10"/>
    </row>
    <row r="469" spans="1:7" x14ac:dyDescent="0.25">
      <c r="D469" s="184"/>
      <c r="E469" s="184"/>
      <c r="F469" s="184"/>
      <c r="G469" s="184"/>
    </row>
    <row r="470" spans="1:7" x14ac:dyDescent="0.25">
      <c r="D470" s="184"/>
      <c r="E470" s="184"/>
      <c r="F470" s="184"/>
      <c r="G470" s="184"/>
    </row>
    <row r="471" spans="1:7" x14ac:dyDescent="0.25">
      <c r="D471" s="184"/>
      <c r="E471" s="184"/>
      <c r="F471" s="184"/>
      <c r="G471" s="184"/>
    </row>
    <row r="472" spans="1:7" x14ac:dyDescent="0.25">
      <c r="D472" s="184"/>
      <c r="E472" s="184"/>
      <c r="F472" s="184"/>
      <c r="G472" s="184"/>
    </row>
    <row r="473" spans="1:7" x14ac:dyDescent="0.25">
      <c r="D473" s="184"/>
      <c r="E473" s="184"/>
      <c r="F473" s="184"/>
      <c r="G473" s="184"/>
    </row>
    <row r="474" spans="1:7" x14ac:dyDescent="0.25">
      <c r="D474" s="184"/>
      <c r="E474" s="184"/>
      <c r="F474" s="184"/>
      <c r="G474" s="184"/>
    </row>
    <row r="475" spans="1:7" x14ac:dyDescent="0.25">
      <c r="D475" s="184"/>
      <c r="E475" s="184"/>
      <c r="F475" s="184"/>
      <c r="G475" s="184"/>
    </row>
    <row r="476" spans="1:7" x14ac:dyDescent="0.25">
      <c r="A476" s="10"/>
      <c r="B476" s="10"/>
      <c r="C476" s="11"/>
      <c r="D476" s="168"/>
      <c r="E476" s="168"/>
      <c r="F476" s="168"/>
      <c r="G476" s="168"/>
    </row>
    <row r="477" spans="1:7" x14ac:dyDescent="0.25">
      <c r="A477" s="10"/>
      <c r="B477" s="10"/>
      <c r="C477" s="11"/>
      <c r="D477" s="168"/>
      <c r="E477" s="168"/>
      <c r="F477" s="168"/>
      <c r="G477" s="168"/>
    </row>
    <row r="478" spans="1:7" x14ac:dyDescent="0.25">
      <c r="A478" s="10"/>
      <c r="B478" s="10"/>
      <c r="C478" s="11"/>
      <c r="D478" s="168"/>
      <c r="E478" s="168"/>
      <c r="F478" s="168"/>
      <c r="G478" s="168"/>
    </row>
    <row r="479" spans="1:7" x14ac:dyDescent="0.25">
      <c r="D479" s="184"/>
      <c r="E479" s="184"/>
      <c r="F479" s="184"/>
      <c r="G479" s="184"/>
    </row>
    <row r="480" spans="1:7" x14ac:dyDescent="0.25">
      <c r="A480" s="10"/>
      <c r="D480" s="184"/>
      <c r="E480" s="184"/>
      <c r="F480" s="184"/>
      <c r="G480" s="184"/>
    </row>
    <row r="481" spans="1:7" x14ac:dyDescent="0.25">
      <c r="C481" s="11"/>
      <c r="D481" s="184"/>
      <c r="E481" s="184"/>
      <c r="F481" s="184"/>
      <c r="G481" s="184"/>
    </row>
    <row r="482" spans="1:7" x14ac:dyDescent="0.25">
      <c r="D482" s="184"/>
      <c r="E482" s="184"/>
      <c r="F482" s="184"/>
      <c r="G482" s="184"/>
    </row>
    <row r="483" spans="1:7" x14ac:dyDescent="0.25">
      <c r="D483" s="184"/>
      <c r="E483" s="184"/>
      <c r="F483" s="184"/>
      <c r="G483" s="184"/>
    </row>
    <row r="484" spans="1:7" x14ac:dyDescent="0.25">
      <c r="D484" s="184"/>
      <c r="E484" s="184"/>
      <c r="F484" s="184"/>
      <c r="G484" s="184"/>
    </row>
    <row r="485" spans="1:7" x14ac:dyDescent="0.25">
      <c r="D485" s="184"/>
      <c r="E485" s="184"/>
      <c r="F485" s="184"/>
      <c r="G485" s="184"/>
    </row>
    <row r="486" spans="1:7" x14ac:dyDescent="0.25">
      <c r="D486" s="184"/>
      <c r="E486" s="184"/>
      <c r="F486" s="184"/>
      <c r="G486" s="184"/>
    </row>
    <row r="487" spans="1:7" x14ac:dyDescent="0.25">
      <c r="D487" s="184"/>
      <c r="E487" s="184"/>
      <c r="F487" s="184"/>
      <c r="G487" s="184"/>
    </row>
    <row r="488" spans="1:7" x14ac:dyDescent="0.25">
      <c r="D488" s="184"/>
      <c r="E488" s="184"/>
      <c r="F488" s="184"/>
      <c r="G488" s="184"/>
    </row>
    <row r="489" spans="1:7" x14ac:dyDescent="0.25">
      <c r="D489" s="184"/>
      <c r="E489" s="184"/>
      <c r="F489" s="184"/>
      <c r="G489" s="184"/>
    </row>
    <row r="490" spans="1:7" x14ac:dyDescent="0.25">
      <c r="A490" s="10"/>
      <c r="D490" s="168"/>
      <c r="E490" s="168"/>
      <c r="F490" s="168"/>
      <c r="G490" s="168"/>
    </row>
    <row r="491" spans="1:7" x14ac:dyDescent="0.25">
      <c r="A491" s="10"/>
      <c r="D491" s="168"/>
      <c r="E491" s="168"/>
      <c r="F491" s="168"/>
      <c r="G491" s="168"/>
    </row>
    <row r="492" spans="1:7" x14ac:dyDescent="0.25">
      <c r="A492" s="10"/>
      <c r="D492" s="168"/>
      <c r="E492" s="168"/>
      <c r="F492" s="168"/>
      <c r="G492" s="168"/>
    </row>
    <row r="493" spans="1:7" x14ac:dyDescent="0.25">
      <c r="D493" s="184"/>
      <c r="E493" s="184"/>
      <c r="F493" s="184"/>
      <c r="G493" s="184"/>
    </row>
    <row r="494" spans="1:7" x14ac:dyDescent="0.25">
      <c r="A494" s="10"/>
      <c r="D494" s="184"/>
      <c r="E494" s="184"/>
      <c r="F494" s="184"/>
      <c r="G494" s="184"/>
    </row>
    <row r="495" spans="1:7" x14ac:dyDescent="0.25">
      <c r="D495" s="184"/>
      <c r="E495" s="184"/>
      <c r="F495" s="184"/>
      <c r="G495" s="184"/>
    </row>
    <row r="496" spans="1:7" x14ac:dyDescent="0.25">
      <c r="D496" s="184"/>
      <c r="E496" s="184"/>
      <c r="F496" s="184"/>
      <c r="G496" s="184"/>
    </row>
    <row r="497" spans="1:7" x14ac:dyDescent="0.25">
      <c r="D497" s="184"/>
      <c r="E497" s="184"/>
      <c r="F497" s="184"/>
      <c r="G497" s="184"/>
    </row>
    <row r="498" spans="1:7" x14ac:dyDescent="0.25">
      <c r="A498" s="10"/>
      <c r="D498" s="168"/>
      <c r="E498" s="168"/>
      <c r="F498" s="168"/>
      <c r="G498" s="168"/>
    </row>
    <row r="499" spans="1:7" x14ac:dyDescent="0.25">
      <c r="D499" s="184"/>
      <c r="E499" s="184"/>
      <c r="F499" s="184"/>
      <c r="G499" s="184"/>
    </row>
    <row r="500" spans="1:7" x14ac:dyDescent="0.25">
      <c r="D500" s="184"/>
      <c r="E500" s="184"/>
      <c r="F500" s="184"/>
      <c r="G500" s="184"/>
    </row>
    <row r="501" spans="1:7" x14ac:dyDescent="0.25">
      <c r="D501" s="184"/>
      <c r="E501" s="184"/>
      <c r="F501" s="184"/>
      <c r="G501" s="184"/>
    </row>
    <row r="502" spans="1:7" x14ac:dyDescent="0.25">
      <c r="A502" s="10"/>
      <c r="D502" s="168"/>
      <c r="E502" s="168"/>
      <c r="F502" s="168"/>
      <c r="G502" s="168"/>
    </row>
    <row r="503" spans="1:7" x14ac:dyDescent="0.25">
      <c r="D503" s="184"/>
      <c r="E503" s="184"/>
      <c r="F503" s="184"/>
      <c r="G503" s="184"/>
    </row>
    <row r="504" spans="1:7" x14ac:dyDescent="0.25">
      <c r="A504" s="10"/>
      <c r="B504" s="10"/>
      <c r="D504" s="184"/>
      <c r="E504" s="184"/>
      <c r="F504" s="184"/>
      <c r="G504" s="184"/>
    </row>
    <row r="507" spans="1:7" x14ac:dyDescent="0.25">
      <c r="A507" s="10"/>
      <c r="B507" s="10"/>
      <c r="C507" s="11"/>
      <c r="D507" s="193"/>
      <c r="E507" s="193"/>
      <c r="F507" s="193"/>
      <c r="G507" s="193"/>
    </row>
    <row r="511" spans="1:7" x14ac:dyDescent="0.25">
      <c r="A511" s="10"/>
      <c r="B511" s="10"/>
      <c r="C511" s="11"/>
      <c r="D511" s="168"/>
      <c r="E511" s="168"/>
      <c r="F511" s="168"/>
      <c r="G511" s="168"/>
    </row>
    <row r="512" spans="1:7" x14ac:dyDescent="0.25">
      <c r="A512" s="10"/>
      <c r="B512" s="10"/>
      <c r="C512" s="11"/>
      <c r="D512" s="168"/>
      <c r="E512" s="168"/>
      <c r="F512" s="168"/>
      <c r="G512" s="168"/>
    </row>
    <row r="513" spans="1:7" x14ac:dyDescent="0.25">
      <c r="A513" s="10"/>
      <c r="B513" s="10"/>
      <c r="C513" s="11"/>
      <c r="D513" s="168"/>
      <c r="E513" s="168"/>
      <c r="F513" s="168"/>
      <c r="G513" s="168"/>
    </row>
    <row r="515" spans="1:7" x14ac:dyDescent="0.25">
      <c r="C515" s="11"/>
    </row>
    <row r="516" spans="1:7" x14ac:dyDescent="0.25">
      <c r="A516" s="10"/>
      <c r="B516" s="10"/>
    </row>
    <row r="517" spans="1:7" x14ac:dyDescent="0.25">
      <c r="D517" s="184"/>
      <c r="E517" s="184"/>
      <c r="F517" s="184"/>
      <c r="G517" s="184"/>
    </row>
    <row r="518" spans="1:7" x14ac:dyDescent="0.25">
      <c r="D518" s="184"/>
      <c r="E518" s="184"/>
      <c r="F518" s="184"/>
      <c r="G518" s="184"/>
    </row>
    <row r="519" spans="1:7" x14ac:dyDescent="0.25">
      <c r="D519" s="184"/>
      <c r="E519" s="184"/>
      <c r="F519" s="184"/>
      <c r="G519" s="184"/>
    </row>
    <row r="520" spans="1:7" x14ac:dyDescent="0.25">
      <c r="D520" s="184"/>
      <c r="E520" s="184"/>
      <c r="F520" s="184"/>
      <c r="G520" s="184"/>
    </row>
    <row r="521" spans="1:7" x14ac:dyDescent="0.25">
      <c r="D521" s="184"/>
      <c r="E521" s="184"/>
      <c r="F521" s="184"/>
      <c r="G521" s="184"/>
    </row>
    <row r="522" spans="1:7" x14ac:dyDescent="0.25">
      <c r="D522" s="184"/>
      <c r="E522" s="184"/>
      <c r="F522" s="184"/>
      <c r="G522" s="184"/>
    </row>
    <row r="523" spans="1:7" x14ac:dyDescent="0.25">
      <c r="A523" s="10"/>
      <c r="B523" s="10"/>
      <c r="C523" s="11"/>
      <c r="D523" s="168"/>
      <c r="E523" s="168"/>
      <c r="F523" s="168"/>
      <c r="G523" s="168"/>
    </row>
    <row r="524" spans="1:7" x14ac:dyDescent="0.25">
      <c r="A524" s="10"/>
      <c r="B524" s="10"/>
      <c r="C524" s="11"/>
      <c r="D524" s="168"/>
      <c r="E524" s="168"/>
      <c r="F524" s="168"/>
      <c r="G524" s="168"/>
    </row>
    <row r="525" spans="1:7" x14ac:dyDescent="0.25">
      <c r="A525" s="10"/>
      <c r="B525" s="10"/>
      <c r="C525" s="11"/>
      <c r="D525" s="168"/>
      <c r="E525" s="168"/>
      <c r="F525" s="168"/>
      <c r="G525" s="168"/>
    </row>
    <row r="526" spans="1:7" x14ac:dyDescent="0.25">
      <c r="A526" s="10"/>
      <c r="B526" s="10"/>
      <c r="C526" s="11"/>
      <c r="D526" s="168"/>
      <c r="E526" s="168"/>
      <c r="F526" s="168"/>
      <c r="G526" s="168"/>
    </row>
    <row r="527" spans="1:7" x14ac:dyDescent="0.25">
      <c r="D527" s="184"/>
      <c r="E527" s="184"/>
      <c r="F527" s="184"/>
      <c r="G527" s="184"/>
    </row>
    <row r="528" spans="1:7" x14ac:dyDescent="0.25">
      <c r="A528" s="10"/>
      <c r="D528" s="184"/>
      <c r="E528" s="184"/>
      <c r="F528" s="184"/>
      <c r="G528" s="184"/>
    </row>
    <row r="529" spans="1:7" x14ac:dyDescent="0.25">
      <c r="D529" s="184"/>
      <c r="E529" s="184"/>
      <c r="F529" s="184"/>
      <c r="G529" s="184"/>
    </row>
    <row r="530" spans="1:7" x14ac:dyDescent="0.25">
      <c r="D530" s="184"/>
      <c r="E530" s="184"/>
      <c r="F530" s="184"/>
      <c r="G530" s="184"/>
    </row>
    <row r="531" spans="1:7" x14ac:dyDescent="0.25">
      <c r="D531" s="184"/>
      <c r="E531" s="184"/>
      <c r="F531" s="184"/>
      <c r="G531" s="184"/>
    </row>
    <row r="532" spans="1:7" x14ac:dyDescent="0.25">
      <c r="D532" s="184"/>
      <c r="E532" s="184"/>
      <c r="F532" s="184"/>
      <c r="G532" s="184"/>
    </row>
    <row r="533" spans="1:7" x14ac:dyDescent="0.25">
      <c r="D533" s="184"/>
      <c r="E533" s="184"/>
      <c r="F533" s="184"/>
      <c r="G533" s="184"/>
    </row>
    <row r="534" spans="1:7" x14ac:dyDescent="0.25">
      <c r="D534" s="184"/>
      <c r="E534" s="184"/>
      <c r="F534" s="184"/>
      <c r="G534" s="184"/>
    </row>
    <row r="535" spans="1:7" x14ac:dyDescent="0.25">
      <c r="D535" s="184"/>
      <c r="E535" s="184"/>
      <c r="F535" s="184"/>
      <c r="G535" s="184"/>
    </row>
    <row r="536" spans="1:7" x14ac:dyDescent="0.25">
      <c r="D536" s="184"/>
      <c r="E536" s="184"/>
      <c r="F536" s="184"/>
      <c r="G536" s="184"/>
    </row>
    <row r="537" spans="1:7" x14ac:dyDescent="0.25">
      <c r="D537" s="184"/>
      <c r="E537" s="184"/>
      <c r="F537" s="184"/>
      <c r="G537" s="184"/>
    </row>
    <row r="538" spans="1:7" x14ac:dyDescent="0.25">
      <c r="A538" s="10"/>
      <c r="D538" s="168"/>
      <c r="E538" s="168"/>
      <c r="F538" s="168"/>
      <c r="G538" s="168"/>
    </row>
    <row r="539" spans="1:7" x14ac:dyDescent="0.25">
      <c r="A539" s="10"/>
      <c r="D539" s="168"/>
      <c r="E539" s="168"/>
      <c r="F539" s="168"/>
      <c r="G539" s="168"/>
    </row>
    <row r="540" spans="1:7" x14ac:dyDescent="0.25">
      <c r="A540" s="10"/>
      <c r="D540" s="168"/>
      <c r="E540" s="168"/>
      <c r="F540" s="168"/>
      <c r="G540" s="168"/>
    </row>
    <row r="541" spans="1:7" x14ac:dyDescent="0.25">
      <c r="A541" s="10"/>
      <c r="D541" s="168"/>
      <c r="E541" s="168"/>
      <c r="F541" s="168"/>
      <c r="G541" s="168"/>
    </row>
    <row r="542" spans="1:7" x14ac:dyDescent="0.25">
      <c r="D542" s="184"/>
      <c r="E542" s="184"/>
      <c r="F542" s="184"/>
      <c r="G542" s="184"/>
    </row>
    <row r="543" spans="1:7" x14ac:dyDescent="0.25">
      <c r="A543" s="10"/>
      <c r="D543" s="184"/>
      <c r="E543" s="184"/>
      <c r="F543" s="184"/>
      <c r="G543" s="184"/>
    </row>
    <row r="544" spans="1:7" x14ac:dyDescent="0.25">
      <c r="D544" s="184"/>
      <c r="E544" s="184"/>
      <c r="F544" s="184"/>
      <c r="G544" s="184"/>
    </row>
    <row r="545" spans="1:7" x14ac:dyDescent="0.25">
      <c r="D545" s="184"/>
      <c r="E545" s="184"/>
      <c r="F545" s="184"/>
      <c r="G545" s="184"/>
    </row>
    <row r="546" spans="1:7" x14ac:dyDescent="0.25">
      <c r="D546" s="184"/>
      <c r="E546" s="184"/>
      <c r="F546" s="184"/>
      <c r="G546" s="184"/>
    </row>
    <row r="547" spans="1:7" x14ac:dyDescent="0.25">
      <c r="A547" s="10"/>
      <c r="D547" s="168"/>
      <c r="E547" s="168"/>
      <c r="F547" s="168"/>
      <c r="G547" s="168"/>
    </row>
    <row r="548" spans="1:7" x14ac:dyDescent="0.25">
      <c r="D548" s="184"/>
      <c r="E548" s="184"/>
      <c r="F548" s="184"/>
      <c r="G548" s="184"/>
    </row>
    <row r="549" spans="1:7" x14ac:dyDescent="0.25">
      <c r="D549" s="184"/>
      <c r="E549" s="184"/>
      <c r="F549" s="184"/>
      <c r="G549" s="184"/>
    </row>
    <row r="550" spans="1:7" x14ac:dyDescent="0.25">
      <c r="D550" s="184"/>
      <c r="E550" s="184"/>
      <c r="F550" s="184"/>
      <c r="G550" s="184"/>
    </row>
    <row r="551" spans="1:7" x14ac:dyDescent="0.25">
      <c r="A551" s="10"/>
      <c r="B551" s="10"/>
      <c r="C551" s="11"/>
      <c r="D551" s="168"/>
      <c r="E551" s="168"/>
      <c r="F551" s="168"/>
      <c r="G551" s="168"/>
    </row>
    <row r="552" spans="1:7" x14ac:dyDescent="0.25">
      <c r="D552" s="184"/>
      <c r="E552" s="184"/>
      <c r="F552" s="184"/>
      <c r="G552" s="184"/>
    </row>
    <row r="553" spans="1:7" x14ac:dyDescent="0.25">
      <c r="D553" s="184"/>
      <c r="E553" s="184"/>
      <c r="F553" s="184"/>
      <c r="G553" s="184"/>
    </row>
    <row r="554" spans="1:7" x14ac:dyDescent="0.25">
      <c r="A554" s="10"/>
      <c r="D554" s="193"/>
      <c r="E554" s="193"/>
      <c r="F554" s="193"/>
      <c r="G554" s="193"/>
    </row>
    <row r="556" spans="1:7" x14ac:dyDescent="0.25">
      <c r="A556" s="10"/>
      <c r="B556" s="10"/>
    </row>
    <row r="558" spans="1:7" x14ac:dyDescent="0.25">
      <c r="A558" s="10"/>
      <c r="B558" s="10"/>
      <c r="C558" s="11"/>
      <c r="D558" s="168"/>
      <c r="E558" s="168"/>
      <c r="F558" s="168"/>
      <c r="G558" s="168"/>
    </row>
    <row r="563" spans="1:7" x14ac:dyDescent="0.25">
      <c r="C563" s="11"/>
    </row>
    <row r="564" spans="1:7" x14ac:dyDescent="0.25">
      <c r="A564" s="10"/>
      <c r="B564" s="10"/>
    </row>
    <row r="565" spans="1:7" x14ac:dyDescent="0.25">
      <c r="D565" s="184"/>
      <c r="E565" s="184"/>
      <c r="F565" s="184"/>
      <c r="G565" s="184"/>
    </row>
    <row r="566" spans="1:7" x14ac:dyDescent="0.25">
      <c r="D566" s="184"/>
      <c r="E566" s="184"/>
      <c r="F566" s="184"/>
      <c r="G566" s="184"/>
    </row>
    <row r="567" spans="1:7" x14ac:dyDescent="0.25">
      <c r="D567" s="184"/>
      <c r="E567" s="184"/>
      <c r="F567" s="184"/>
      <c r="G567" s="184"/>
    </row>
    <row r="568" spans="1:7" x14ac:dyDescent="0.25">
      <c r="D568" s="184"/>
      <c r="E568" s="184"/>
      <c r="F568" s="184"/>
      <c r="G568" s="184"/>
    </row>
    <row r="569" spans="1:7" x14ac:dyDescent="0.25">
      <c r="D569" s="184"/>
      <c r="E569" s="184"/>
      <c r="F569" s="184"/>
      <c r="G569" s="184"/>
    </row>
    <row r="570" spans="1:7" x14ac:dyDescent="0.25">
      <c r="D570" s="184"/>
      <c r="E570" s="184"/>
      <c r="F570" s="184"/>
      <c r="G570" s="184"/>
    </row>
    <row r="571" spans="1:7" x14ac:dyDescent="0.25">
      <c r="A571" s="10"/>
      <c r="B571" s="10"/>
      <c r="C571" s="11"/>
      <c r="D571" s="168"/>
      <c r="E571" s="168"/>
      <c r="F571" s="168"/>
      <c r="G571" s="168"/>
    </row>
    <row r="572" spans="1:7" x14ac:dyDescent="0.25">
      <c r="A572" s="10"/>
      <c r="B572" s="10"/>
      <c r="C572" s="11"/>
      <c r="D572" s="168"/>
      <c r="E572" s="168"/>
      <c r="F572" s="168"/>
      <c r="G572" s="168"/>
    </row>
    <row r="573" spans="1:7" x14ac:dyDescent="0.25">
      <c r="A573" s="10"/>
      <c r="B573" s="10"/>
      <c r="C573" s="11"/>
      <c r="D573" s="168"/>
      <c r="E573" s="168"/>
      <c r="F573" s="168"/>
      <c r="G573" s="168"/>
    </row>
    <row r="574" spans="1:7" x14ac:dyDescent="0.25">
      <c r="A574" s="10"/>
      <c r="B574" s="10"/>
      <c r="C574" s="11"/>
      <c r="D574" s="168"/>
      <c r="E574" s="168"/>
      <c r="F574" s="168"/>
      <c r="G574" s="168"/>
    </row>
    <row r="575" spans="1:7" x14ac:dyDescent="0.25">
      <c r="D575" s="184"/>
      <c r="E575" s="184"/>
      <c r="F575" s="184"/>
      <c r="G575" s="184"/>
    </row>
    <row r="576" spans="1:7" x14ac:dyDescent="0.25">
      <c r="A576" s="10"/>
      <c r="D576" s="184"/>
      <c r="E576" s="184"/>
      <c r="F576" s="184"/>
      <c r="G576" s="184"/>
    </row>
    <row r="577" spans="1:7" x14ac:dyDescent="0.25">
      <c r="D577" s="184"/>
      <c r="E577" s="184"/>
      <c r="F577" s="184"/>
      <c r="G577" s="184"/>
    </row>
    <row r="578" spans="1:7" x14ac:dyDescent="0.25">
      <c r="C578" s="11"/>
      <c r="D578" s="184"/>
      <c r="E578" s="184"/>
      <c r="F578" s="184"/>
      <c r="G578" s="184"/>
    </row>
    <row r="579" spans="1:7" x14ac:dyDescent="0.25">
      <c r="C579" s="11"/>
      <c r="D579" s="184"/>
      <c r="E579" s="184"/>
      <c r="F579" s="184"/>
      <c r="G579" s="184"/>
    </row>
    <row r="580" spans="1:7" x14ac:dyDescent="0.25">
      <c r="D580" s="184"/>
      <c r="E580" s="184"/>
      <c r="F580" s="184"/>
      <c r="G580" s="184"/>
    </row>
    <row r="581" spans="1:7" x14ac:dyDescent="0.25">
      <c r="D581" s="184"/>
      <c r="E581" s="184"/>
      <c r="F581" s="184"/>
      <c r="G581" s="184"/>
    </row>
    <row r="582" spans="1:7" x14ac:dyDescent="0.25">
      <c r="D582" s="184"/>
      <c r="E582" s="184"/>
      <c r="F582" s="184"/>
      <c r="G582" s="184"/>
    </row>
    <row r="583" spans="1:7" x14ac:dyDescent="0.25">
      <c r="D583" s="184"/>
      <c r="E583" s="184"/>
      <c r="F583" s="184"/>
      <c r="G583" s="184"/>
    </row>
    <row r="584" spans="1:7" x14ac:dyDescent="0.25">
      <c r="D584" s="184"/>
      <c r="E584" s="184"/>
      <c r="F584" s="184"/>
      <c r="G584" s="184"/>
    </row>
    <row r="585" spans="1:7" x14ac:dyDescent="0.25">
      <c r="D585" s="184"/>
      <c r="E585" s="184"/>
      <c r="F585" s="184"/>
      <c r="G585" s="184"/>
    </row>
    <row r="586" spans="1:7" x14ac:dyDescent="0.25">
      <c r="A586" s="10"/>
      <c r="D586" s="168"/>
      <c r="E586" s="168"/>
      <c r="F586" s="168"/>
      <c r="G586" s="168"/>
    </row>
    <row r="587" spans="1:7" x14ac:dyDescent="0.25">
      <c r="A587" s="10"/>
      <c r="D587" s="168"/>
      <c r="E587" s="168"/>
      <c r="F587" s="168"/>
      <c r="G587" s="168"/>
    </row>
    <row r="588" spans="1:7" x14ac:dyDescent="0.25">
      <c r="A588" s="10"/>
      <c r="D588" s="168"/>
      <c r="E588" s="168"/>
      <c r="F588" s="168"/>
      <c r="G588" s="168"/>
    </row>
    <row r="589" spans="1:7" x14ac:dyDescent="0.25">
      <c r="A589" s="10"/>
      <c r="D589" s="168"/>
      <c r="E589" s="168"/>
      <c r="F589" s="168"/>
      <c r="G589" s="168"/>
    </row>
    <row r="590" spans="1:7" x14ac:dyDescent="0.25">
      <c r="D590" s="184"/>
      <c r="E590" s="184"/>
      <c r="F590" s="184"/>
      <c r="G590" s="184"/>
    </row>
    <row r="591" spans="1:7" x14ac:dyDescent="0.25">
      <c r="A591" s="10"/>
      <c r="D591" s="184"/>
      <c r="E591" s="184"/>
      <c r="F591" s="184"/>
      <c r="G591" s="184"/>
    </row>
    <row r="592" spans="1:7" x14ac:dyDescent="0.25">
      <c r="D592" s="184"/>
      <c r="E592" s="184"/>
      <c r="F592" s="184"/>
      <c r="G592" s="184"/>
    </row>
    <row r="593" spans="1:7" x14ac:dyDescent="0.25">
      <c r="D593" s="184"/>
      <c r="E593" s="184"/>
      <c r="F593" s="184"/>
      <c r="G593" s="184"/>
    </row>
    <row r="594" spans="1:7" x14ac:dyDescent="0.25">
      <c r="D594" s="184"/>
      <c r="E594" s="184"/>
      <c r="F594" s="184"/>
      <c r="G594" s="184"/>
    </row>
    <row r="595" spans="1:7" x14ac:dyDescent="0.25">
      <c r="D595" s="184"/>
      <c r="E595" s="184"/>
      <c r="F595" s="184"/>
      <c r="G595" s="184"/>
    </row>
    <row r="596" spans="1:7" x14ac:dyDescent="0.25">
      <c r="A596" s="10"/>
      <c r="D596" s="168"/>
      <c r="E596" s="168"/>
      <c r="F596" s="168"/>
      <c r="G596" s="168"/>
    </row>
    <row r="597" spans="1:7" x14ac:dyDescent="0.25">
      <c r="D597" s="184"/>
      <c r="E597" s="184"/>
      <c r="F597" s="184"/>
      <c r="G597" s="184"/>
    </row>
    <row r="598" spans="1:7" x14ac:dyDescent="0.25">
      <c r="A598" s="10"/>
      <c r="D598" s="184"/>
      <c r="E598" s="184"/>
      <c r="F598" s="184"/>
      <c r="G598" s="184"/>
    </row>
    <row r="599" spans="1:7" x14ac:dyDescent="0.25">
      <c r="D599" s="184"/>
      <c r="E599" s="184"/>
      <c r="F599" s="184"/>
      <c r="G599" s="184"/>
    </row>
    <row r="600" spans="1:7" x14ac:dyDescent="0.25">
      <c r="A600" s="10"/>
      <c r="B600" s="10"/>
      <c r="C600" s="11"/>
      <c r="D600" s="168"/>
      <c r="E600" s="168"/>
      <c r="F600" s="168"/>
      <c r="G600" s="168"/>
    </row>
    <row r="601" spans="1:7" x14ac:dyDescent="0.25">
      <c r="D601" s="184"/>
      <c r="E601" s="184"/>
      <c r="F601" s="184"/>
      <c r="G601" s="184"/>
    </row>
    <row r="602" spans="1:7" x14ac:dyDescent="0.25">
      <c r="D602" s="184"/>
      <c r="E602" s="184"/>
      <c r="F602" s="184"/>
      <c r="G602" s="184"/>
    </row>
    <row r="604" spans="1:7" x14ac:dyDescent="0.25">
      <c r="A604" s="10"/>
      <c r="D604" s="193"/>
      <c r="E604" s="193"/>
      <c r="F604" s="193"/>
      <c r="G604" s="193"/>
    </row>
    <row r="606" spans="1:7" x14ac:dyDescent="0.25">
      <c r="A606" s="10"/>
      <c r="B606" s="10"/>
    </row>
    <row r="607" spans="1:7" x14ac:dyDescent="0.25">
      <c r="A607" s="10"/>
      <c r="B607" s="10"/>
    </row>
    <row r="608" spans="1:7" x14ac:dyDescent="0.25">
      <c r="A608" s="10"/>
      <c r="B608" s="10"/>
    </row>
    <row r="609" spans="1:7" x14ac:dyDescent="0.25">
      <c r="A609" s="10"/>
      <c r="B609" s="10"/>
    </row>
    <row r="614" spans="1:7" x14ac:dyDescent="0.25">
      <c r="C614" s="11"/>
    </row>
    <row r="615" spans="1:7" x14ac:dyDescent="0.25">
      <c r="A615" s="10"/>
      <c r="B615" s="10"/>
    </row>
    <row r="616" spans="1:7" x14ac:dyDescent="0.25">
      <c r="D616" s="184"/>
      <c r="E616" s="184"/>
      <c r="F616" s="184"/>
      <c r="G616" s="184"/>
    </row>
    <row r="617" spans="1:7" x14ac:dyDescent="0.25">
      <c r="D617" s="184"/>
      <c r="E617" s="184"/>
      <c r="F617" s="184"/>
      <c r="G617" s="184"/>
    </row>
    <row r="618" spans="1:7" x14ac:dyDescent="0.25">
      <c r="D618" s="184"/>
      <c r="E618" s="184"/>
      <c r="F618" s="184"/>
      <c r="G618" s="184"/>
    </row>
    <row r="619" spans="1:7" x14ac:dyDescent="0.25">
      <c r="D619" s="184"/>
      <c r="E619" s="184"/>
      <c r="F619" s="184"/>
      <c r="G619" s="184"/>
    </row>
    <row r="620" spans="1:7" x14ac:dyDescent="0.25">
      <c r="D620" s="184"/>
      <c r="E620" s="184"/>
      <c r="F620" s="184"/>
      <c r="G620" s="184"/>
    </row>
    <row r="621" spans="1:7" x14ac:dyDescent="0.25">
      <c r="D621" s="184"/>
      <c r="E621" s="184"/>
      <c r="F621" s="184"/>
      <c r="G621" s="184"/>
    </row>
    <row r="622" spans="1:7" x14ac:dyDescent="0.25">
      <c r="A622" s="10"/>
      <c r="B622" s="10"/>
      <c r="C622" s="11"/>
      <c r="D622" s="168"/>
      <c r="E622" s="168"/>
      <c r="F622" s="168"/>
      <c r="G622" s="168"/>
    </row>
    <row r="623" spans="1:7" x14ac:dyDescent="0.25">
      <c r="A623" s="10"/>
      <c r="B623" s="10"/>
      <c r="C623" s="11"/>
      <c r="D623" s="168"/>
      <c r="E623" s="168"/>
      <c r="F623" s="168"/>
      <c r="G623" s="168"/>
    </row>
    <row r="624" spans="1:7" x14ac:dyDescent="0.25">
      <c r="A624" s="10"/>
      <c r="B624" s="10"/>
      <c r="C624" s="11"/>
      <c r="D624" s="168"/>
      <c r="E624" s="168"/>
      <c r="F624" s="168"/>
      <c r="G624" s="168"/>
    </row>
    <row r="625" spans="1:7" x14ac:dyDescent="0.25">
      <c r="D625" s="184"/>
      <c r="E625" s="184"/>
      <c r="F625" s="184"/>
      <c r="G625" s="184"/>
    </row>
    <row r="626" spans="1:7" x14ac:dyDescent="0.25">
      <c r="A626" s="10"/>
      <c r="D626" s="184"/>
      <c r="E626" s="184"/>
      <c r="F626" s="184"/>
      <c r="G626" s="184"/>
    </row>
    <row r="627" spans="1:7" x14ac:dyDescent="0.25">
      <c r="D627" s="184"/>
      <c r="E627" s="184"/>
      <c r="F627" s="184"/>
      <c r="G627" s="184"/>
    </row>
    <row r="628" spans="1:7" x14ac:dyDescent="0.25">
      <c r="D628" s="184"/>
      <c r="E628" s="184"/>
      <c r="F628" s="184"/>
      <c r="G628" s="184"/>
    </row>
    <row r="629" spans="1:7" x14ac:dyDescent="0.25">
      <c r="D629" s="184"/>
      <c r="E629" s="184"/>
      <c r="F629" s="184"/>
      <c r="G629" s="184"/>
    </row>
    <row r="630" spans="1:7" x14ac:dyDescent="0.25">
      <c r="D630" s="184"/>
      <c r="E630" s="184"/>
      <c r="F630" s="184"/>
      <c r="G630" s="184"/>
    </row>
    <row r="631" spans="1:7" x14ac:dyDescent="0.25">
      <c r="D631" s="184"/>
      <c r="E631" s="184"/>
      <c r="F631" s="184"/>
      <c r="G631" s="184"/>
    </row>
    <row r="632" spans="1:7" x14ac:dyDescent="0.25">
      <c r="D632" s="184"/>
      <c r="E632" s="184"/>
      <c r="F632" s="184"/>
      <c r="G632" s="184"/>
    </row>
    <row r="633" spans="1:7" x14ac:dyDescent="0.25">
      <c r="D633" s="184"/>
      <c r="E633" s="184"/>
      <c r="F633" s="184"/>
      <c r="G633" s="184"/>
    </row>
    <row r="634" spans="1:7" x14ac:dyDescent="0.25">
      <c r="D634" s="184"/>
      <c r="E634" s="184"/>
      <c r="F634" s="184"/>
      <c r="G634" s="184"/>
    </row>
    <row r="635" spans="1:7" x14ac:dyDescent="0.25">
      <c r="D635" s="184"/>
      <c r="E635" s="184"/>
      <c r="F635" s="184"/>
      <c r="G635" s="184"/>
    </row>
    <row r="636" spans="1:7" x14ac:dyDescent="0.25">
      <c r="D636" s="184"/>
      <c r="E636" s="184"/>
      <c r="F636" s="184"/>
      <c r="G636" s="184"/>
    </row>
    <row r="637" spans="1:7" x14ac:dyDescent="0.25">
      <c r="A637" s="10"/>
      <c r="D637" s="168"/>
      <c r="E637" s="168"/>
      <c r="F637" s="168"/>
      <c r="G637" s="168"/>
    </row>
    <row r="638" spans="1:7" x14ac:dyDescent="0.25">
      <c r="A638" s="10"/>
      <c r="D638" s="168"/>
      <c r="E638" s="168"/>
      <c r="F638" s="168"/>
      <c r="G638" s="168"/>
    </row>
    <row r="639" spans="1:7" x14ac:dyDescent="0.25">
      <c r="A639" s="10"/>
      <c r="D639" s="168"/>
      <c r="E639" s="168"/>
      <c r="F639" s="168"/>
      <c r="G639" s="168"/>
    </row>
    <row r="640" spans="1:7" x14ac:dyDescent="0.25">
      <c r="A640" s="10"/>
      <c r="D640" s="168"/>
      <c r="E640" s="168"/>
      <c r="F640" s="168"/>
      <c r="G640" s="168"/>
    </row>
    <row r="641" spans="1:7" x14ac:dyDescent="0.25">
      <c r="D641" s="184"/>
      <c r="E641" s="184"/>
      <c r="F641" s="184"/>
      <c r="G641" s="184"/>
    </row>
    <row r="642" spans="1:7" x14ac:dyDescent="0.25">
      <c r="A642" s="10"/>
      <c r="D642" s="184"/>
      <c r="E642" s="184"/>
      <c r="F642" s="184"/>
      <c r="G642" s="184"/>
    </row>
    <row r="643" spans="1:7" x14ac:dyDescent="0.25">
      <c r="D643" s="184"/>
      <c r="E643" s="184"/>
      <c r="F643" s="184"/>
      <c r="G643" s="184"/>
    </row>
    <row r="644" spans="1:7" x14ac:dyDescent="0.25">
      <c r="D644" s="184"/>
      <c r="E644" s="184"/>
      <c r="F644" s="184"/>
      <c r="G644" s="184"/>
    </row>
    <row r="645" spans="1:7" x14ac:dyDescent="0.25">
      <c r="D645" s="184"/>
      <c r="E645" s="184"/>
      <c r="F645" s="184"/>
      <c r="G645" s="184"/>
    </row>
    <row r="646" spans="1:7" x14ac:dyDescent="0.25">
      <c r="A646" s="10"/>
      <c r="D646" s="168"/>
      <c r="E646" s="168"/>
      <c r="F646" s="168"/>
      <c r="G646" s="168"/>
    </row>
    <row r="647" spans="1:7" x14ac:dyDescent="0.25">
      <c r="D647" s="184"/>
      <c r="E647" s="184"/>
      <c r="F647" s="184"/>
      <c r="G647" s="184"/>
    </row>
    <row r="648" spans="1:7" x14ac:dyDescent="0.25">
      <c r="A648" s="10"/>
      <c r="D648" s="184"/>
      <c r="E648" s="184"/>
      <c r="F648" s="184"/>
      <c r="G648" s="184"/>
    </row>
    <row r="649" spans="1:7" x14ac:dyDescent="0.25">
      <c r="D649" s="184"/>
      <c r="E649" s="184"/>
      <c r="F649" s="184"/>
      <c r="G649" s="184"/>
    </row>
    <row r="650" spans="1:7" x14ac:dyDescent="0.25">
      <c r="A650" s="10"/>
      <c r="B650" s="10"/>
      <c r="C650" s="11"/>
      <c r="D650" s="168"/>
      <c r="E650" s="168"/>
      <c r="F650" s="168"/>
      <c r="G650" s="168"/>
    </row>
    <row r="651" spans="1:7" x14ac:dyDescent="0.25">
      <c r="D651" s="184"/>
      <c r="E651" s="184"/>
      <c r="F651" s="184"/>
      <c r="G651" s="184"/>
    </row>
    <row r="652" spans="1:7" x14ac:dyDescent="0.25">
      <c r="D652" s="184"/>
      <c r="E652" s="184"/>
      <c r="F652" s="184"/>
      <c r="G652" s="184"/>
    </row>
    <row r="653" spans="1:7" x14ac:dyDescent="0.25">
      <c r="A653" s="10"/>
      <c r="D653" s="168"/>
      <c r="E653" s="168"/>
      <c r="F653" s="168"/>
      <c r="G653" s="168"/>
    </row>
    <row r="655" spans="1:7" x14ac:dyDescent="0.25">
      <c r="A655" s="10"/>
      <c r="B655" s="10"/>
    </row>
    <row r="656" spans="1:7" x14ac:dyDescent="0.25">
      <c r="A656" s="10"/>
      <c r="B656" s="10"/>
    </row>
    <row r="657" spans="1:7" x14ac:dyDescent="0.25">
      <c r="A657" s="10"/>
      <c r="B657" s="10"/>
    </row>
    <row r="658" spans="1:7" x14ac:dyDescent="0.25">
      <c r="A658" s="10"/>
      <c r="B658" s="10"/>
    </row>
    <row r="659" spans="1:7" x14ac:dyDescent="0.25">
      <c r="A659" s="10"/>
      <c r="B659" s="10"/>
    </row>
    <row r="662" spans="1:7" x14ac:dyDescent="0.25">
      <c r="C662" s="11"/>
    </row>
    <row r="663" spans="1:7" x14ac:dyDescent="0.25">
      <c r="A663" s="10"/>
      <c r="B663" s="10"/>
    </row>
    <row r="664" spans="1:7" x14ac:dyDescent="0.25">
      <c r="D664" s="184"/>
      <c r="E664" s="184"/>
      <c r="F664" s="184"/>
      <c r="G664" s="184"/>
    </row>
    <row r="665" spans="1:7" x14ac:dyDescent="0.25">
      <c r="D665" s="184"/>
      <c r="E665" s="184"/>
      <c r="F665" s="184"/>
      <c r="G665" s="184"/>
    </row>
    <row r="666" spans="1:7" x14ac:dyDescent="0.25">
      <c r="D666" s="184"/>
      <c r="E666" s="184"/>
      <c r="F666" s="184"/>
      <c r="G666" s="184"/>
    </row>
    <row r="667" spans="1:7" x14ac:dyDescent="0.25">
      <c r="D667" s="184"/>
      <c r="E667" s="184"/>
      <c r="F667" s="184"/>
      <c r="G667" s="184"/>
    </row>
    <row r="668" spans="1:7" x14ac:dyDescent="0.25">
      <c r="D668" s="184"/>
      <c r="E668" s="184"/>
      <c r="F668" s="184"/>
      <c r="G668" s="184"/>
    </row>
    <row r="669" spans="1:7" x14ac:dyDescent="0.25">
      <c r="D669" s="184"/>
      <c r="E669" s="184"/>
      <c r="F669" s="184"/>
      <c r="G669" s="184"/>
    </row>
    <row r="670" spans="1:7" x14ac:dyDescent="0.25">
      <c r="D670" s="184"/>
      <c r="E670" s="184"/>
      <c r="F670" s="184"/>
      <c r="G670" s="184"/>
    </row>
    <row r="671" spans="1:7" x14ac:dyDescent="0.25">
      <c r="A671" s="10"/>
      <c r="B671" s="10"/>
      <c r="C671" s="11"/>
      <c r="D671" s="168"/>
      <c r="E671" s="168"/>
      <c r="F671" s="168"/>
      <c r="G671" s="168"/>
    </row>
    <row r="672" spans="1:7" x14ac:dyDescent="0.25">
      <c r="A672" s="10"/>
      <c r="B672" s="10"/>
      <c r="C672" s="11"/>
      <c r="D672" s="168"/>
      <c r="E672" s="168"/>
      <c r="F672" s="168"/>
      <c r="G672" s="168"/>
    </row>
    <row r="673" spans="1:7" x14ac:dyDescent="0.25">
      <c r="A673" s="10"/>
      <c r="B673" s="10"/>
      <c r="C673" s="11"/>
      <c r="D673" s="168"/>
      <c r="E673" s="168"/>
      <c r="F673" s="168"/>
      <c r="G673" s="168"/>
    </row>
    <row r="674" spans="1:7" x14ac:dyDescent="0.25">
      <c r="D674" s="184"/>
      <c r="E674" s="184"/>
      <c r="F674" s="184"/>
      <c r="G674" s="184"/>
    </row>
    <row r="675" spans="1:7" x14ac:dyDescent="0.25">
      <c r="A675" s="10"/>
      <c r="D675" s="184"/>
      <c r="E675" s="184"/>
      <c r="F675" s="184"/>
      <c r="G675" s="184"/>
    </row>
    <row r="676" spans="1:7" x14ac:dyDescent="0.25">
      <c r="D676" s="184"/>
      <c r="E676" s="184"/>
      <c r="F676" s="184"/>
      <c r="G676" s="168"/>
    </row>
    <row r="677" spans="1:7" x14ac:dyDescent="0.25">
      <c r="D677" s="184"/>
      <c r="E677" s="184"/>
      <c r="F677" s="184"/>
      <c r="G677" s="184"/>
    </row>
    <row r="678" spans="1:7" x14ac:dyDescent="0.25">
      <c r="D678" s="184"/>
      <c r="E678" s="184"/>
      <c r="F678" s="184"/>
      <c r="G678" s="184"/>
    </row>
    <row r="679" spans="1:7" x14ac:dyDescent="0.25">
      <c r="D679" s="184"/>
      <c r="E679" s="184"/>
      <c r="F679" s="184"/>
      <c r="G679" s="184"/>
    </row>
    <row r="680" spans="1:7" x14ac:dyDescent="0.25">
      <c r="D680" s="184"/>
      <c r="E680" s="184"/>
      <c r="F680" s="184"/>
      <c r="G680" s="184"/>
    </row>
    <row r="681" spans="1:7" x14ac:dyDescent="0.25">
      <c r="D681" s="184"/>
      <c r="E681" s="184"/>
      <c r="F681" s="184"/>
      <c r="G681" s="184"/>
    </row>
    <row r="682" spans="1:7" x14ac:dyDescent="0.25">
      <c r="D682" s="184"/>
      <c r="E682" s="184"/>
      <c r="F682" s="184"/>
      <c r="G682" s="184"/>
    </row>
    <row r="683" spans="1:7" x14ac:dyDescent="0.25">
      <c r="D683" s="184"/>
      <c r="E683" s="184"/>
      <c r="F683" s="184"/>
      <c r="G683" s="184"/>
    </row>
    <row r="684" spans="1:7" x14ac:dyDescent="0.25">
      <c r="D684" s="184"/>
      <c r="E684" s="184"/>
      <c r="F684" s="184"/>
      <c r="G684" s="184"/>
    </row>
    <row r="685" spans="1:7" x14ac:dyDescent="0.25">
      <c r="A685" s="10"/>
      <c r="D685" s="168"/>
      <c r="E685" s="168"/>
      <c r="F685" s="168"/>
      <c r="G685" s="168"/>
    </row>
    <row r="686" spans="1:7" x14ac:dyDescent="0.25">
      <c r="A686" s="10"/>
      <c r="D686" s="168"/>
      <c r="E686" s="168"/>
      <c r="F686" s="168"/>
      <c r="G686" s="168"/>
    </row>
    <row r="687" spans="1:7" x14ac:dyDescent="0.25">
      <c r="A687" s="10"/>
      <c r="D687" s="168"/>
      <c r="E687" s="168"/>
      <c r="F687" s="168"/>
      <c r="G687" s="168"/>
    </row>
    <row r="688" spans="1:7" x14ac:dyDescent="0.25">
      <c r="A688" s="10"/>
      <c r="D688" s="168"/>
      <c r="E688" s="168"/>
      <c r="F688" s="168"/>
      <c r="G688" s="168"/>
    </row>
    <row r="689" spans="1:7" x14ac:dyDescent="0.25">
      <c r="D689" s="184"/>
      <c r="E689" s="184"/>
      <c r="F689" s="184"/>
      <c r="G689" s="184"/>
    </row>
    <row r="690" spans="1:7" x14ac:dyDescent="0.25">
      <c r="A690" s="10"/>
      <c r="D690" s="184"/>
      <c r="E690" s="184"/>
      <c r="F690" s="184"/>
      <c r="G690" s="184"/>
    </row>
    <row r="691" spans="1:7" x14ac:dyDescent="0.25">
      <c r="D691" s="184"/>
      <c r="E691" s="184"/>
      <c r="F691" s="184"/>
      <c r="G691" s="184"/>
    </row>
    <row r="692" spans="1:7" x14ac:dyDescent="0.25">
      <c r="D692" s="184"/>
      <c r="E692" s="184"/>
      <c r="F692" s="184"/>
      <c r="G692" s="184"/>
    </row>
    <row r="693" spans="1:7" x14ac:dyDescent="0.25">
      <c r="D693" s="184"/>
      <c r="E693" s="184"/>
      <c r="F693" s="184"/>
      <c r="G693" s="184"/>
    </row>
    <row r="694" spans="1:7" x14ac:dyDescent="0.25">
      <c r="A694" s="10"/>
      <c r="D694" s="168"/>
      <c r="E694" s="168"/>
      <c r="F694" s="168"/>
      <c r="G694" s="168"/>
    </row>
    <row r="695" spans="1:7" x14ac:dyDescent="0.25">
      <c r="A695" s="10"/>
      <c r="D695" s="168"/>
      <c r="E695" s="168"/>
      <c r="F695" s="168"/>
      <c r="G695" s="168"/>
    </row>
    <row r="696" spans="1:7" x14ac:dyDescent="0.25">
      <c r="A696" s="10"/>
      <c r="D696" s="168"/>
      <c r="E696" s="168"/>
      <c r="F696" s="168"/>
      <c r="G696" s="168"/>
    </row>
    <row r="697" spans="1:7" x14ac:dyDescent="0.25">
      <c r="A697" s="10"/>
      <c r="D697" s="184"/>
      <c r="E697" s="184"/>
      <c r="F697" s="184"/>
      <c r="G697" s="184"/>
    </row>
    <row r="698" spans="1:7" x14ac:dyDescent="0.25">
      <c r="A698" s="10"/>
      <c r="B698" s="10"/>
      <c r="C698" s="11"/>
      <c r="D698" s="168"/>
      <c r="E698" s="168"/>
      <c r="F698" s="168"/>
      <c r="G698" s="168"/>
    </row>
    <row r="699" spans="1:7" x14ac:dyDescent="0.25">
      <c r="D699" s="184"/>
      <c r="E699" s="184"/>
      <c r="F699" s="184"/>
      <c r="G699" s="184"/>
    </row>
    <row r="700" spans="1:7" x14ac:dyDescent="0.25">
      <c r="D700" s="184"/>
      <c r="E700" s="184"/>
      <c r="F700" s="184"/>
      <c r="G700" s="184"/>
    </row>
    <row r="701" spans="1:7" x14ac:dyDescent="0.25">
      <c r="D701" s="184"/>
      <c r="E701" s="184"/>
      <c r="F701" s="184"/>
      <c r="G701" s="184"/>
    </row>
    <row r="702" spans="1:7" x14ac:dyDescent="0.25">
      <c r="D702" s="184"/>
      <c r="E702" s="184"/>
      <c r="F702" s="184"/>
      <c r="G702" s="184"/>
    </row>
    <row r="704" spans="1:7" x14ac:dyDescent="0.25">
      <c r="A704" s="10"/>
      <c r="D704" s="193"/>
      <c r="E704" s="193"/>
      <c r="F704" s="193"/>
      <c r="G704" s="193"/>
    </row>
    <row r="711" spans="1:7" x14ac:dyDescent="0.25">
      <c r="C711" s="11"/>
    </row>
    <row r="712" spans="1:7" x14ac:dyDescent="0.25">
      <c r="A712" s="10"/>
      <c r="B712" s="10"/>
    </row>
    <row r="713" spans="1:7" x14ac:dyDescent="0.25">
      <c r="D713" s="184"/>
      <c r="E713" s="184"/>
      <c r="F713" s="184"/>
      <c r="G713" s="184"/>
    </row>
    <row r="714" spans="1:7" x14ac:dyDescent="0.25">
      <c r="D714" s="184"/>
      <c r="E714" s="184"/>
      <c r="F714" s="184"/>
      <c r="G714" s="184"/>
    </row>
    <row r="715" spans="1:7" x14ac:dyDescent="0.25">
      <c r="D715" s="184"/>
      <c r="E715" s="184"/>
      <c r="F715" s="184"/>
      <c r="G715" s="184"/>
    </row>
    <row r="716" spans="1:7" x14ac:dyDescent="0.25">
      <c r="D716" s="184"/>
      <c r="E716" s="184"/>
      <c r="F716" s="184"/>
      <c r="G716" s="184"/>
    </row>
    <row r="717" spans="1:7" x14ac:dyDescent="0.25">
      <c r="D717" s="184"/>
      <c r="E717" s="184"/>
      <c r="F717" s="184"/>
      <c r="G717" s="184"/>
    </row>
    <row r="718" spans="1:7" x14ac:dyDescent="0.25">
      <c r="D718" s="184"/>
      <c r="E718" s="184"/>
      <c r="F718" s="184"/>
      <c r="G718" s="184"/>
    </row>
    <row r="719" spans="1:7" x14ac:dyDescent="0.25">
      <c r="A719" s="10"/>
      <c r="B719" s="10"/>
      <c r="C719" s="11"/>
      <c r="D719" s="168"/>
      <c r="E719" s="168"/>
      <c r="F719" s="168"/>
      <c r="G719" s="168"/>
    </row>
    <row r="720" spans="1:7" x14ac:dyDescent="0.25">
      <c r="A720" s="10"/>
      <c r="B720" s="10"/>
      <c r="C720" s="11"/>
      <c r="D720" s="168"/>
      <c r="E720" s="168"/>
      <c r="F720" s="168"/>
      <c r="G720" s="168"/>
    </row>
    <row r="721" spans="1:7" x14ac:dyDescent="0.25">
      <c r="D721" s="184"/>
      <c r="E721" s="184"/>
      <c r="F721" s="184"/>
      <c r="G721" s="184"/>
    </row>
    <row r="722" spans="1:7" x14ac:dyDescent="0.25">
      <c r="A722" s="10"/>
      <c r="D722" s="184"/>
      <c r="E722" s="184"/>
      <c r="F722" s="184"/>
      <c r="G722" s="184"/>
    </row>
    <row r="723" spans="1:7" x14ac:dyDescent="0.25">
      <c r="D723" s="184"/>
      <c r="E723" s="184"/>
      <c r="F723" s="184"/>
      <c r="G723" s="184"/>
    </row>
    <row r="724" spans="1:7" x14ac:dyDescent="0.25">
      <c r="D724" s="184"/>
      <c r="E724" s="184"/>
      <c r="F724" s="184"/>
      <c r="G724" s="184"/>
    </row>
    <row r="725" spans="1:7" x14ac:dyDescent="0.25">
      <c r="D725" s="184"/>
      <c r="E725" s="184"/>
      <c r="F725" s="184"/>
      <c r="G725" s="184"/>
    </row>
    <row r="726" spans="1:7" x14ac:dyDescent="0.25">
      <c r="D726" s="184"/>
      <c r="E726" s="184"/>
      <c r="F726" s="184"/>
      <c r="G726" s="184"/>
    </row>
    <row r="727" spans="1:7" x14ac:dyDescent="0.25">
      <c r="D727" s="184"/>
      <c r="E727" s="184"/>
      <c r="F727" s="184"/>
      <c r="G727" s="184"/>
    </row>
    <row r="728" spans="1:7" x14ac:dyDescent="0.25">
      <c r="D728" s="184"/>
      <c r="E728" s="184"/>
      <c r="F728" s="184"/>
      <c r="G728" s="184"/>
    </row>
    <row r="729" spans="1:7" x14ac:dyDescent="0.25">
      <c r="D729" s="184"/>
      <c r="E729" s="184"/>
      <c r="F729" s="184"/>
      <c r="G729" s="184"/>
    </row>
    <row r="730" spans="1:7" x14ac:dyDescent="0.25">
      <c r="D730" s="184"/>
      <c r="E730" s="184"/>
      <c r="F730" s="184"/>
      <c r="G730" s="184"/>
    </row>
    <row r="731" spans="1:7" x14ac:dyDescent="0.25">
      <c r="A731" s="10"/>
      <c r="D731" s="168"/>
      <c r="E731" s="168"/>
      <c r="F731" s="168"/>
      <c r="G731" s="168"/>
    </row>
    <row r="732" spans="1:7" x14ac:dyDescent="0.25">
      <c r="A732" s="10"/>
      <c r="D732" s="168"/>
      <c r="E732" s="168"/>
      <c r="F732" s="168"/>
      <c r="G732" s="168"/>
    </row>
    <row r="733" spans="1:7" x14ac:dyDescent="0.25">
      <c r="D733" s="184"/>
      <c r="E733" s="184"/>
      <c r="F733" s="184"/>
      <c r="G733" s="184"/>
    </row>
    <row r="734" spans="1:7" x14ac:dyDescent="0.25">
      <c r="A734" s="10"/>
      <c r="D734" s="184"/>
      <c r="E734" s="184"/>
      <c r="F734" s="184"/>
      <c r="G734" s="184"/>
    </row>
    <row r="735" spans="1:7" x14ac:dyDescent="0.25">
      <c r="D735" s="184"/>
      <c r="E735" s="184"/>
      <c r="F735" s="184"/>
      <c r="G735" s="184"/>
    </row>
    <row r="736" spans="1:7" x14ac:dyDescent="0.25">
      <c r="D736" s="184"/>
      <c r="E736" s="184"/>
      <c r="F736" s="184"/>
      <c r="G736" s="184"/>
    </row>
    <row r="737" spans="1:7" x14ac:dyDescent="0.25">
      <c r="D737" s="184"/>
      <c r="E737" s="184"/>
      <c r="F737" s="184"/>
      <c r="G737" s="184"/>
    </row>
    <row r="738" spans="1:7" x14ac:dyDescent="0.25">
      <c r="A738" s="10"/>
      <c r="D738" s="168"/>
      <c r="E738" s="168"/>
      <c r="F738" s="168"/>
      <c r="G738" s="168"/>
    </row>
    <row r="739" spans="1:7" x14ac:dyDescent="0.25">
      <c r="D739" s="184"/>
      <c r="E739" s="184"/>
      <c r="F739" s="184"/>
      <c r="G739" s="184"/>
    </row>
    <row r="740" spans="1:7" x14ac:dyDescent="0.25">
      <c r="A740" s="10"/>
      <c r="D740" s="184"/>
      <c r="E740" s="184"/>
      <c r="F740" s="184"/>
      <c r="G740" s="184"/>
    </row>
    <row r="741" spans="1:7" x14ac:dyDescent="0.25">
      <c r="D741" s="184"/>
      <c r="E741" s="184"/>
      <c r="F741" s="184"/>
      <c r="G741" s="184"/>
    </row>
    <row r="742" spans="1:7" x14ac:dyDescent="0.25">
      <c r="A742" s="10"/>
      <c r="B742" s="10"/>
      <c r="C742" s="11"/>
      <c r="D742" s="168"/>
      <c r="E742" s="168"/>
      <c r="F742" s="168"/>
      <c r="G742" s="168"/>
    </row>
    <row r="748" spans="1:7" x14ac:dyDescent="0.25">
      <c r="A748" s="10"/>
      <c r="D748" s="193"/>
      <c r="E748" s="193"/>
      <c r="F748" s="193"/>
      <c r="G748" s="193"/>
    </row>
    <row r="758" spans="1:7" x14ac:dyDescent="0.25">
      <c r="A758" s="10"/>
      <c r="B758" s="10"/>
    </row>
    <row r="761" spans="1:7" x14ac:dyDescent="0.25">
      <c r="A761" s="10"/>
      <c r="B761" s="10"/>
      <c r="C761" s="11"/>
      <c r="D761" s="193"/>
      <c r="E761" s="193"/>
      <c r="F761" s="193"/>
      <c r="G761" s="193"/>
    </row>
    <row r="763" spans="1:7" x14ac:dyDescent="0.25">
      <c r="A763" s="10"/>
      <c r="B763" s="10"/>
      <c r="C763" s="11"/>
      <c r="D763" s="193"/>
      <c r="E763" s="193"/>
      <c r="F763" s="193"/>
    </row>
    <row r="764" spans="1:7" x14ac:dyDescent="0.25">
      <c r="A764" s="10"/>
      <c r="B764" s="10"/>
      <c r="C764" s="11"/>
      <c r="D764" s="193"/>
      <c r="E764" s="193"/>
      <c r="F764" s="193"/>
    </row>
    <row r="765" spans="1:7" x14ac:dyDescent="0.25">
      <c r="A765" s="10"/>
      <c r="B765" s="10"/>
      <c r="C765" s="11"/>
      <c r="D765" s="193"/>
      <c r="E765" s="193"/>
      <c r="F765" s="193"/>
    </row>
    <row r="766" spans="1:7" x14ac:dyDescent="0.25">
      <c r="A766" s="10"/>
      <c r="B766" s="10"/>
      <c r="C766" s="11"/>
      <c r="D766" s="193"/>
      <c r="E766" s="193"/>
      <c r="F766" s="193"/>
    </row>
    <row r="767" spans="1:7" x14ac:dyDescent="0.25">
      <c r="A767" s="10"/>
      <c r="B767" s="10"/>
      <c r="C767" s="11"/>
      <c r="D767" s="193"/>
      <c r="E767" s="193"/>
      <c r="F767" s="193"/>
    </row>
    <row r="768" spans="1:7" x14ac:dyDescent="0.25">
      <c r="A768" s="10"/>
      <c r="B768" s="10"/>
      <c r="C768" s="11"/>
      <c r="D768" s="193"/>
      <c r="E768" s="193"/>
      <c r="F768" s="193"/>
    </row>
    <row r="769" spans="1:7" x14ac:dyDescent="0.25">
      <c r="A769" s="186"/>
      <c r="B769" s="187"/>
      <c r="C769" s="194"/>
      <c r="D769" s="195"/>
      <c r="E769" s="195"/>
      <c r="F769" s="195"/>
    </row>
    <row r="770" spans="1:7" x14ac:dyDescent="0.25">
      <c r="A770" s="186"/>
      <c r="B770" s="187"/>
      <c r="C770" s="194"/>
      <c r="D770" s="195"/>
      <c r="E770" s="195"/>
      <c r="F770" s="196"/>
    </row>
    <row r="771" spans="1:7" x14ac:dyDescent="0.25">
      <c r="A771" s="60"/>
      <c r="B771" s="60"/>
      <c r="C771" s="197"/>
      <c r="D771" s="198"/>
      <c r="E771" s="198"/>
      <c r="F771" s="198"/>
      <c r="G771" s="198"/>
    </row>
    <row r="772" spans="1:7" x14ac:dyDescent="0.25">
      <c r="A772" s="10"/>
      <c r="B772" s="10"/>
      <c r="C772" s="11"/>
      <c r="D772" s="193"/>
      <c r="E772" s="193"/>
      <c r="F772" s="193"/>
      <c r="G772" s="193"/>
    </row>
    <row r="773" spans="1:7" x14ac:dyDescent="0.25">
      <c r="A773" s="10"/>
      <c r="B773" s="10"/>
      <c r="C773" s="11"/>
      <c r="D773" s="193"/>
      <c r="E773" s="193"/>
      <c r="F773" s="193"/>
      <c r="G773" s="193"/>
    </row>
    <row r="774" spans="1:7" x14ac:dyDescent="0.25">
      <c r="A774" s="10"/>
      <c r="B774" s="10"/>
      <c r="C774" s="11"/>
      <c r="D774" s="168"/>
      <c r="E774" s="168"/>
      <c r="F774" s="168"/>
      <c r="G774" s="168"/>
    </row>
    <row r="775" spans="1:7" x14ac:dyDescent="0.25">
      <c r="A775" s="10"/>
      <c r="B775" s="10"/>
      <c r="C775" s="11"/>
      <c r="D775" s="192"/>
      <c r="E775" s="192"/>
      <c r="F775" s="192"/>
    </row>
    <row r="776" spans="1:7" x14ac:dyDescent="0.25">
      <c r="A776" s="10"/>
      <c r="B776" s="10"/>
      <c r="C776" s="11"/>
      <c r="D776" s="168"/>
      <c r="E776" s="168"/>
      <c r="F776" s="168"/>
      <c r="G776" s="184"/>
    </row>
    <row r="777" spans="1:7" x14ac:dyDescent="0.25">
      <c r="D777" s="184"/>
      <c r="E777" s="184"/>
      <c r="F777" s="184"/>
      <c r="G777" s="184"/>
    </row>
    <row r="778" spans="1:7" x14ac:dyDescent="0.25">
      <c r="D778" s="184"/>
      <c r="E778" s="184"/>
      <c r="F778" s="184"/>
      <c r="G778" s="184"/>
    </row>
    <row r="779" spans="1:7" x14ac:dyDescent="0.25">
      <c r="D779" s="184"/>
      <c r="E779" s="184"/>
      <c r="F779" s="184"/>
      <c r="G779" s="184"/>
    </row>
    <row r="780" spans="1:7" x14ac:dyDescent="0.25">
      <c r="D780" s="184"/>
      <c r="E780" s="184"/>
      <c r="F780" s="184"/>
      <c r="G780" s="184"/>
    </row>
    <row r="781" spans="1:7" x14ac:dyDescent="0.25">
      <c r="D781" s="184"/>
      <c r="E781" s="184"/>
      <c r="F781" s="184"/>
      <c r="G781" s="184"/>
    </row>
    <row r="782" spans="1:7" x14ac:dyDescent="0.25">
      <c r="D782" s="184"/>
      <c r="E782" s="184"/>
      <c r="F782" s="184"/>
      <c r="G782" s="184"/>
    </row>
    <row r="783" spans="1:7" x14ac:dyDescent="0.25">
      <c r="A783" s="10"/>
      <c r="B783" s="10"/>
      <c r="C783" s="11"/>
      <c r="D783" s="168"/>
      <c r="E783" s="168"/>
      <c r="F783" s="168"/>
      <c r="G783" s="168"/>
    </row>
    <row r="784" spans="1:7" x14ac:dyDescent="0.25">
      <c r="A784" s="10"/>
      <c r="B784" s="10"/>
      <c r="C784" s="11"/>
      <c r="D784" s="168"/>
      <c r="E784" s="168"/>
      <c r="F784" s="168"/>
      <c r="G784" s="168"/>
    </row>
    <row r="785" spans="1:7" x14ac:dyDescent="0.25">
      <c r="A785" s="10"/>
      <c r="B785" s="10"/>
      <c r="C785" s="11"/>
      <c r="D785" s="168"/>
      <c r="E785" s="168"/>
      <c r="F785" s="168"/>
      <c r="G785" s="168"/>
    </row>
    <row r="786" spans="1:7" x14ac:dyDescent="0.25">
      <c r="A786" s="10"/>
      <c r="B786" s="10"/>
      <c r="C786" s="11"/>
      <c r="D786" s="168"/>
      <c r="E786" s="168"/>
      <c r="F786" s="168"/>
      <c r="G786" s="168"/>
    </row>
    <row r="787" spans="1:7" x14ac:dyDescent="0.25">
      <c r="A787" s="10"/>
      <c r="B787" s="10"/>
      <c r="C787" s="11"/>
      <c r="D787" s="168"/>
      <c r="E787" s="168"/>
      <c r="F787" s="168"/>
      <c r="G787" s="168"/>
    </row>
    <row r="788" spans="1:7" x14ac:dyDescent="0.25">
      <c r="C788" s="11"/>
      <c r="D788" s="184"/>
      <c r="E788" s="184"/>
      <c r="F788" s="184"/>
      <c r="G788" s="184"/>
    </row>
    <row r="789" spans="1:7" x14ac:dyDescent="0.25">
      <c r="C789" s="11"/>
      <c r="D789" s="184"/>
      <c r="E789" s="184"/>
      <c r="F789" s="184"/>
      <c r="G789" s="184"/>
    </row>
    <row r="790" spans="1:7" x14ac:dyDescent="0.25">
      <c r="C790" s="11"/>
      <c r="D790" s="184"/>
      <c r="E790" s="184"/>
      <c r="F790" s="184"/>
      <c r="G790" s="184"/>
    </row>
    <row r="791" spans="1:7" x14ac:dyDescent="0.25">
      <c r="D791" s="184"/>
      <c r="E791" s="184"/>
      <c r="F791" s="184"/>
      <c r="G791" s="184"/>
    </row>
    <row r="792" spans="1:7" x14ac:dyDescent="0.25">
      <c r="D792" s="184"/>
      <c r="E792" s="184"/>
      <c r="F792" s="184"/>
      <c r="G792" s="184"/>
    </row>
    <row r="793" spans="1:7" x14ac:dyDescent="0.25">
      <c r="D793" s="184"/>
      <c r="E793" s="184"/>
      <c r="F793" s="184"/>
      <c r="G793" s="184"/>
    </row>
    <row r="794" spans="1:7" x14ac:dyDescent="0.25">
      <c r="D794" s="184"/>
      <c r="E794" s="184"/>
      <c r="F794" s="184"/>
      <c r="G794" s="184"/>
    </row>
    <row r="795" spans="1:7" x14ac:dyDescent="0.25">
      <c r="D795" s="184"/>
      <c r="E795" s="184"/>
      <c r="F795" s="184"/>
      <c r="G795" s="184"/>
    </row>
    <row r="796" spans="1:7" x14ac:dyDescent="0.25">
      <c r="D796" s="184"/>
      <c r="E796" s="184"/>
      <c r="F796" s="184"/>
      <c r="G796" s="184"/>
    </row>
    <row r="797" spans="1:7" x14ac:dyDescent="0.25">
      <c r="A797" s="10"/>
      <c r="B797" s="10"/>
      <c r="C797" s="11"/>
      <c r="D797" s="168"/>
      <c r="E797" s="168"/>
      <c r="F797" s="168"/>
      <c r="G797" s="168"/>
    </row>
    <row r="798" spans="1:7" x14ac:dyDescent="0.25">
      <c r="A798" s="10"/>
      <c r="B798" s="10"/>
      <c r="C798" s="11"/>
      <c r="D798" s="168"/>
      <c r="E798" s="168"/>
      <c r="F798" s="168"/>
      <c r="G798" s="168"/>
    </row>
    <row r="799" spans="1:7" x14ac:dyDescent="0.25">
      <c r="A799" s="10"/>
      <c r="B799" s="10"/>
      <c r="C799" s="11"/>
      <c r="D799" s="168"/>
      <c r="E799" s="168"/>
      <c r="F799" s="168"/>
      <c r="G799" s="168"/>
    </row>
    <row r="800" spans="1:7" x14ac:dyDescent="0.25">
      <c r="A800" s="10"/>
      <c r="B800" s="10"/>
      <c r="C800" s="11"/>
      <c r="D800" s="168"/>
      <c r="E800" s="168"/>
      <c r="F800" s="168"/>
      <c r="G800" s="168"/>
    </row>
    <row r="801" spans="1:9" x14ac:dyDescent="0.25">
      <c r="A801" s="10"/>
      <c r="B801" s="10"/>
      <c r="C801" s="11"/>
      <c r="D801" s="168"/>
      <c r="E801" s="168"/>
      <c r="F801" s="168"/>
      <c r="G801" s="168"/>
    </row>
    <row r="802" spans="1:9" x14ac:dyDescent="0.25">
      <c r="D802" s="184"/>
      <c r="E802" s="184"/>
      <c r="F802" s="184"/>
      <c r="G802" s="184"/>
    </row>
    <row r="803" spans="1:9" x14ac:dyDescent="0.25">
      <c r="D803" s="184"/>
      <c r="E803" s="184"/>
      <c r="F803" s="184"/>
      <c r="G803" s="184"/>
    </row>
    <row r="804" spans="1:9" x14ac:dyDescent="0.25">
      <c r="D804" s="184"/>
      <c r="E804" s="184"/>
      <c r="F804" s="184"/>
      <c r="G804" s="184"/>
    </row>
    <row r="805" spans="1:9" x14ac:dyDescent="0.25">
      <c r="A805" s="10"/>
      <c r="B805" s="10"/>
      <c r="C805" s="11"/>
      <c r="D805" s="168"/>
      <c r="E805" s="168"/>
      <c r="F805" s="168"/>
      <c r="G805" s="168"/>
    </row>
    <row r="806" spans="1:9" x14ac:dyDescent="0.25">
      <c r="A806" s="10"/>
      <c r="B806" s="10"/>
      <c r="C806" s="11"/>
      <c r="D806" s="168"/>
      <c r="E806" s="168"/>
      <c r="F806" s="168"/>
      <c r="G806" s="168"/>
      <c r="I806" s="199"/>
    </row>
    <row r="807" spans="1:9" x14ac:dyDescent="0.25">
      <c r="A807" s="10"/>
      <c r="D807" s="168"/>
      <c r="E807" s="168"/>
      <c r="F807" s="168"/>
      <c r="G807" s="168"/>
      <c r="I807" s="199"/>
    </row>
    <row r="808" spans="1:9" x14ac:dyDescent="0.25">
      <c r="A808" s="10"/>
      <c r="D808" s="168"/>
      <c r="E808" s="168"/>
      <c r="F808" s="168"/>
      <c r="G808" s="168"/>
      <c r="I808" s="199"/>
    </row>
    <row r="809" spans="1:9" x14ac:dyDescent="0.25">
      <c r="A809" s="10"/>
      <c r="D809" s="168"/>
      <c r="E809" s="168"/>
      <c r="F809" s="168"/>
      <c r="G809" s="168"/>
      <c r="I809" s="199"/>
    </row>
    <row r="810" spans="1:9" x14ac:dyDescent="0.25">
      <c r="A810" s="10"/>
      <c r="B810" s="10"/>
      <c r="C810" s="11"/>
      <c r="D810" s="168"/>
      <c r="E810" s="168"/>
      <c r="F810" s="168"/>
      <c r="G810" s="184"/>
      <c r="I810" s="199"/>
    </row>
    <row r="811" spans="1:9" x14ac:dyDescent="0.25">
      <c r="A811" s="10"/>
      <c r="B811" s="10"/>
      <c r="C811" s="11"/>
      <c r="D811" s="168"/>
      <c r="E811" s="168"/>
      <c r="F811" s="168"/>
      <c r="G811" s="184"/>
      <c r="I811" s="199"/>
    </row>
    <row r="812" spans="1:9" x14ac:dyDescent="0.25">
      <c r="A812" s="10"/>
      <c r="B812" s="10"/>
      <c r="C812" s="11"/>
      <c r="D812" s="168"/>
      <c r="E812" s="168"/>
      <c r="F812" s="168"/>
      <c r="G812" s="184"/>
      <c r="I812" s="199"/>
    </row>
    <row r="813" spans="1:9" x14ac:dyDescent="0.25">
      <c r="A813" s="10"/>
      <c r="B813" s="10"/>
      <c r="C813" s="11"/>
      <c r="D813" s="168"/>
      <c r="E813" s="168"/>
      <c r="F813" s="168"/>
      <c r="G813" s="184"/>
      <c r="I813" s="200"/>
    </row>
    <row r="814" spans="1:9" x14ac:dyDescent="0.25">
      <c r="A814" s="10"/>
      <c r="B814" s="10"/>
      <c r="C814" s="11"/>
      <c r="D814" s="168"/>
      <c r="E814" s="168"/>
      <c r="F814" s="168"/>
      <c r="G814" s="184"/>
      <c r="I814" s="200"/>
    </row>
    <row r="815" spans="1:9" x14ac:dyDescent="0.25">
      <c r="A815" s="10"/>
      <c r="B815" s="10"/>
      <c r="C815" s="11"/>
      <c r="D815" s="168"/>
      <c r="E815" s="168"/>
      <c r="F815" s="168"/>
      <c r="G815" s="184"/>
      <c r="I815" s="200"/>
    </row>
    <row r="816" spans="1:9" x14ac:dyDescent="0.25">
      <c r="D816" s="184"/>
      <c r="E816" s="184"/>
      <c r="F816" s="184"/>
      <c r="G816" s="184"/>
      <c r="I816" s="199"/>
    </row>
    <row r="817" spans="1:9" x14ac:dyDescent="0.25">
      <c r="D817" s="184"/>
      <c r="E817" s="184"/>
      <c r="F817" s="184"/>
      <c r="G817" s="184"/>
      <c r="I817" s="199"/>
    </row>
    <row r="818" spans="1:9" x14ac:dyDescent="0.25">
      <c r="D818" s="184"/>
      <c r="E818" s="184"/>
      <c r="F818" s="184"/>
      <c r="G818" s="184"/>
      <c r="I818" s="201"/>
    </row>
    <row r="819" spans="1:9" x14ac:dyDescent="0.25">
      <c r="D819" s="184"/>
      <c r="E819" s="184"/>
      <c r="F819" s="184"/>
      <c r="G819" s="184"/>
      <c r="I819" s="199"/>
    </row>
    <row r="820" spans="1:9" x14ac:dyDescent="0.25">
      <c r="D820" s="184"/>
      <c r="E820" s="184"/>
      <c r="F820" s="184"/>
      <c r="G820" s="184"/>
      <c r="I820" s="199"/>
    </row>
    <row r="821" spans="1:9" x14ac:dyDescent="0.25">
      <c r="D821" s="184"/>
      <c r="E821" s="184"/>
      <c r="F821" s="184"/>
      <c r="G821" s="184"/>
      <c r="I821" s="199"/>
    </row>
    <row r="822" spans="1:9" x14ac:dyDescent="0.25">
      <c r="A822" s="10"/>
      <c r="B822" s="10"/>
      <c r="C822" s="11"/>
      <c r="D822" s="168"/>
      <c r="E822" s="168"/>
      <c r="F822" s="168"/>
      <c r="G822" s="168"/>
      <c r="I822" s="199"/>
    </row>
    <row r="823" spans="1:9" x14ac:dyDescent="0.25">
      <c r="A823" s="10"/>
      <c r="B823" s="10"/>
      <c r="C823" s="11"/>
      <c r="D823" s="168"/>
      <c r="E823" s="168"/>
      <c r="F823" s="168"/>
      <c r="G823" s="168"/>
      <c r="I823" s="199"/>
    </row>
    <row r="824" spans="1:9" x14ac:dyDescent="0.25">
      <c r="A824" s="10"/>
      <c r="B824" s="10"/>
      <c r="C824" s="11"/>
      <c r="D824" s="168"/>
      <c r="E824" s="168"/>
      <c r="F824" s="168"/>
      <c r="G824" s="168"/>
      <c r="I824" s="199"/>
    </row>
    <row r="825" spans="1:9" x14ac:dyDescent="0.25">
      <c r="A825" s="10"/>
      <c r="B825" s="10"/>
      <c r="C825" s="11"/>
      <c r="D825" s="168"/>
      <c r="E825" s="168"/>
      <c r="F825" s="168"/>
      <c r="G825" s="168"/>
      <c r="I825" s="199"/>
    </row>
    <row r="826" spans="1:9" x14ac:dyDescent="0.25">
      <c r="A826" s="10"/>
      <c r="B826" s="10"/>
      <c r="C826" s="11"/>
      <c r="D826" s="168"/>
      <c r="E826" s="168"/>
      <c r="F826" s="168"/>
      <c r="G826" s="184"/>
      <c r="I826" s="199"/>
    </row>
    <row r="827" spans="1:9" x14ac:dyDescent="0.25">
      <c r="D827" s="184"/>
      <c r="E827" s="184"/>
      <c r="F827" s="184"/>
      <c r="G827" s="184"/>
      <c r="I827" s="200"/>
    </row>
    <row r="828" spans="1:9" x14ac:dyDescent="0.25">
      <c r="D828" s="184"/>
      <c r="E828" s="184"/>
      <c r="F828" s="184"/>
      <c r="G828" s="184"/>
      <c r="I828" s="200"/>
    </row>
    <row r="829" spans="1:9" x14ac:dyDescent="0.25">
      <c r="D829" s="184"/>
      <c r="E829" s="184"/>
      <c r="F829" s="184"/>
      <c r="G829" s="184"/>
      <c r="I829" s="200"/>
    </row>
    <row r="830" spans="1:9" x14ac:dyDescent="0.25">
      <c r="D830" s="184"/>
      <c r="E830" s="184"/>
      <c r="F830" s="184"/>
      <c r="G830" s="184"/>
      <c r="I830" s="199"/>
    </row>
    <row r="831" spans="1:9" x14ac:dyDescent="0.25">
      <c r="D831" s="184"/>
      <c r="E831" s="184"/>
      <c r="F831" s="184"/>
      <c r="G831" s="184"/>
      <c r="I831" s="199"/>
    </row>
    <row r="832" spans="1:9" x14ac:dyDescent="0.25">
      <c r="D832" s="184"/>
      <c r="E832" s="184"/>
      <c r="F832" s="184"/>
      <c r="G832" s="184"/>
      <c r="I832" s="199"/>
    </row>
    <row r="833" spans="1:9" x14ac:dyDescent="0.25">
      <c r="D833" s="184"/>
      <c r="E833" s="184"/>
      <c r="F833" s="184"/>
      <c r="G833" s="184"/>
      <c r="I833" s="199"/>
    </row>
    <row r="834" spans="1:9" x14ac:dyDescent="0.25">
      <c r="D834" s="184"/>
      <c r="E834" s="184"/>
      <c r="F834" s="184"/>
      <c r="G834" s="184"/>
      <c r="I834" s="199"/>
    </row>
    <row r="835" spans="1:9" x14ac:dyDescent="0.25">
      <c r="D835" s="184"/>
      <c r="E835" s="184"/>
      <c r="F835" s="184"/>
      <c r="G835" s="184"/>
      <c r="I835" s="200"/>
    </row>
    <row r="836" spans="1:9" x14ac:dyDescent="0.25">
      <c r="A836" s="10"/>
      <c r="D836" s="168"/>
      <c r="E836" s="168"/>
      <c r="F836" s="168"/>
      <c r="G836" s="168"/>
      <c r="I836" s="199"/>
    </row>
    <row r="837" spans="1:9" x14ac:dyDescent="0.25">
      <c r="A837" s="10"/>
      <c r="D837" s="168"/>
      <c r="E837" s="168"/>
      <c r="F837" s="168"/>
      <c r="G837" s="168"/>
      <c r="I837" s="199"/>
    </row>
    <row r="838" spans="1:9" x14ac:dyDescent="0.25">
      <c r="A838" s="10"/>
      <c r="D838" s="168"/>
      <c r="E838" s="168"/>
      <c r="F838" s="168"/>
      <c r="G838" s="168"/>
      <c r="I838" s="199"/>
    </row>
    <row r="839" spans="1:9" x14ac:dyDescent="0.25">
      <c r="A839" s="10"/>
      <c r="D839" s="168"/>
      <c r="E839" s="168"/>
      <c r="F839" s="168"/>
      <c r="G839" s="168"/>
      <c r="I839" s="200"/>
    </row>
    <row r="840" spans="1:9" x14ac:dyDescent="0.25">
      <c r="A840" s="10"/>
      <c r="B840" s="10"/>
      <c r="C840" s="11"/>
      <c r="D840" s="168"/>
      <c r="E840" s="168"/>
      <c r="F840" s="168"/>
      <c r="G840" s="184"/>
      <c r="I840" s="199"/>
    </row>
    <row r="841" spans="1:9" x14ac:dyDescent="0.25">
      <c r="D841" s="184"/>
      <c r="E841" s="184"/>
      <c r="F841" s="184"/>
      <c r="G841" s="184"/>
      <c r="I841" s="199"/>
    </row>
    <row r="842" spans="1:9" x14ac:dyDescent="0.25">
      <c r="D842" s="184"/>
      <c r="E842" s="184"/>
      <c r="F842" s="184"/>
      <c r="G842" s="184"/>
    </row>
    <row r="843" spans="1:9" x14ac:dyDescent="0.25">
      <c r="D843" s="184"/>
      <c r="E843" s="184"/>
      <c r="F843" s="184"/>
      <c r="G843" s="184"/>
    </row>
    <row r="844" spans="1:9" x14ac:dyDescent="0.25">
      <c r="A844" s="10"/>
      <c r="D844" s="168"/>
      <c r="E844" s="168"/>
      <c r="F844" s="168"/>
      <c r="G844" s="168"/>
    </row>
    <row r="845" spans="1:9" x14ac:dyDescent="0.25">
      <c r="A845" s="10"/>
      <c r="D845" s="168"/>
      <c r="E845" s="168"/>
      <c r="F845" s="168"/>
      <c r="G845" s="168"/>
    </row>
    <row r="846" spans="1:9" x14ac:dyDescent="0.25">
      <c r="A846" s="10"/>
      <c r="B846" s="10"/>
      <c r="C846" s="11"/>
      <c r="D846" s="168"/>
      <c r="E846" s="168"/>
      <c r="F846" s="168"/>
      <c r="G846" s="184"/>
    </row>
    <row r="847" spans="1:9" x14ac:dyDescent="0.25">
      <c r="A847" s="10"/>
      <c r="D847" s="168"/>
      <c r="E847" s="168"/>
      <c r="F847" s="168"/>
      <c r="G847" s="168"/>
    </row>
    <row r="848" spans="1:9" x14ac:dyDescent="0.25">
      <c r="A848" s="10"/>
      <c r="D848" s="168"/>
      <c r="E848" s="168"/>
      <c r="F848" s="168"/>
      <c r="G848" s="168"/>
    </row>
    <row r="849" spans="1:9" x14ac:dyDescent="0.25">
      <c r="A849" s="10"/>
      <c r="D849" s="184"/>
      <c r="E849" s="168"/>
      <c r="F849" s="168"/>
      <c r="G849" s="184"/>
    </row>
    <row r="850" spans="1:9" x14ac:dyDescent="0.25">
      <c r="A850" s="10"/>
      <c r="B850" s="10"/>
      <c r="C850" s="11"/>
      <c r="D850" s="168"/>
      <c r="E850" s="168"/>
      <c r="F850" s="168"/>
      <c r="G850" s="184"/>
    </row>
    <row r="851" spans="1:9" x14ac:dyDescent="0.25">
      <c r="A851" s="10"/>
      <c r="B851" s="10"/>
      <c r="C851" s="11"/>
      <c r="D851" s="168"/>
      <c r="E851" s="168"/>
      <c r="F851" s="168"/>
      <c r="G851" s="184"/>
    </row>
    <row r="852" spans="1:9" x14ac:dyDescent="0.25">
      <c r="A852" s="10"/>
      <c r="B852" s="10"/>
      <c r="C852" s="11"/>
      <c r="D852" s="168"/>
      <c r="E852" s="168"/>
      <c r="F852" s="168"/>
      <c r="G852" s="184"/>
    </row>
    <row r="853" spans="1:9" x14ac:dyDescent="0.25">
      <c r="A853" s="10"/>
      <c r="B853" s="10"/>
      <c r="C853" s="11"/>
      <c r="D853" s="168"/>
      <c r="E853" s="168"/>
      <c r="F853" s="168"/>
      <c r="G853" s="184"/>
    </row>
    <row r="854" spans="1:9" x14ac:dyDescent="0.25">
      <c r="A854" s="10"/>
      <c r="B854" s="10"/>
      <c r="C854" s="11"/>
      <c r="D854" s="168"/>
      <c r="E854" s="168"/>
      <c r="F854" s="168"/>
      <c r="G854" s="184"/>
    </row>
    <row r="855" spans="1:9" x14ac:dyDescent="0.25">
      <c r="A855" s="10"/>
      <c r="B855" s="10"/>
      <c r="C855" s="11"/>
      <c r="D855" s="168"/>
      <c r="E855" s="168"/>
      <c r="F855" s="168"/>
      <c r="G855" s="184"/>
      <c r="I855" s="199"/>
    </row>
    <row r="856" spans="1:9" x14ac:dyDescent="0.25">
      <c r="A856" s="10"/>
      <c r="D856" s="184"/>
      <c r="E856" s="168"/>
      <c r="F856" s="168"/>
      <c r="G856" s="184"/>
      <c r="I856" s="199"/>
    </row>
    <row r="857" spans="1:9" x14ac:dyDescent="0.25">
      <c r="A857" s="10"/>
      <c r="D857" s="184"/>
      <c r="E857" s="168"/>
      <c r="F857" s="168"/>
      <c r="G857" s="184"/>
      <c r="I857" s="199"/>
    </row>
    <row r="858" spans="1:9" x14ac:dyDescent="0.25">
      <c r="A858" s="10"/>
      <c r="D858" s="184"/>
      <c r="E858" s="168"/>
      <c r="F858" s="168"/>
      <c r="G858" s="184"/>
      <c r="I858" s="199"/>
    </row>
    <row r="859" spans="1:9" x14ac:dyDescent="0.25">
      <c r="A859" s="10"/>
      <c r="D859" s="184"/>
      <c r="E859" s="168"/>
      <c r="F859" s="168"/>
      <c r="G859" s="184"/>
      <c r="I859" s="199"/>
    </row>
    <row r="860" spans="1:9" x14ac:dyDescent="0.25">
      <c r="A860" s="10"/>
      <c r="D860" s="184"/>
      <c r="E860" s="168"/>
      <c r="F860" s="168"/>
      <c r="G860" s="184"/>
      <c r="I860" s="199"/>
    </row>
    <row r="861" spans="1:9" x14ac:dyDescent="0.25">
      <c r="A861" s="10"/>
      <c r="D861" s="184"/>
      <c r="E861" s="168"/>
      <c r="F861" s="168"/>
      <c r="G861" s="184"/>
      <c r="I861" s="199"/>
    </row>
    <row r="862" spans="1:9" x14ac:dyDescent="0.25">
      <c r="A862" s="10"/>
      <c r="B862" s="10"/>
      <c r="C862" s="11"/>
      <c r="D862" s="168"/>
      <c r="E862" s="168"/>
      <c r="F862" s="168"/>
      <c r="G862" s="184"/>
      <c r="I862" s="200"/>
    </row>
    <row r="863" spans="1:9" x14ac:dyDescent="0.25">
      <c r="A863" s="10"/>
      <c r="B863" s="10"/>
      <c r="C863" s="11"/>
      <c r="D863" s="168"/>
      <c r="E863" s="168"/>
      <c r="F863" s="168"/>
      <c r="G863" s="184"/>
      <c r="I863" s="200"/>
    </row>
    <row r="864" spans="1:9" x14ac:dyDescent="0.25">
      <c r="D864" s="184"/>
      <c r="E864" s="184"/>
      <c r="F864" s="184"/>
      <c r="G864" s="184"/>
      <c r="I864" s="200"/>
    </row>
    <row r="865" spans="1:9" x14ac:dyDescent="0.25">
      <c r="D865" s="184"/>
      <c r="E865" s="184"/>
      <c r="F865" s="184"/>
      <c r="G865" s="184"/>
      <c r="I865" s="199"/>
    </row>
    <row r="866" spans="1:9" x14ac:dyDescent="0.25">
      <c r="D866" s="184"/>
      <c r="E866" s="184"/>
      <c r="F866" s="184"/>
      <c r="G866" s="184"/>
      <c r="I866" s="199"/>
    </row>
    <row r="867" spans="1:9" x14ac:dyDescent="0.25">
      <c r="D867" s="184"/>
      <c r="E867" s="184"/>
      <c r="F867" s="184"/>
      <c r="G867" s="184"/>
      <c r="I867" s="201"/>
    </row>
    <row r="868" spans="1:9" x14ac:dyDescent="0.25">
      <c r="D868" s="184"/>
      <c r="E868" s="184"/>
      <c r="F868" s="184"/>
      <c r="G868" s="184"/>
      <c r="I868" s="199"/>
    </row>
    <row r="869" spans="1:9" x14ac:dyDescent="0.25">
      <c r="D869" s="184"/>
      <c r="E869" s="184"/>
      <c r="F869" s="184"/>
      <c r="G869" s="184"/>
      <c r="I869" s="199"/>
    </row>
    <row r="870" spans="1:9" x14ac:dyDescent="0.25">
      <c r="A870" s="10"/>
      <c r="B870" s="10"/>
      <c r="C870" s="11"/>
      <c r="D870" s="168"/>
      <c r="E870" s="168"/>
      <c r="F870" s="168"/>
      <c r="G870" s="168"/>
      <c r="I870" s="199"/>
    </row>
    <row r="871" spans="1:9" x14ac:dyDescent="0.25">
      <c r="A871" s="10"/>
      <c r="B871" s="10"/>
      <c r="C871" s="11"/>
      <c r="D871" s="168"/>
      <c r="E871" s="168"/>
      <c r="F871" s="168"/>
      <c r="G871" s="168"/>
      <c r="I871" s="199"/>
    </row>
    <row r="872" spans="1:9" x14ac:dyDescent="0.25">
      <c r="A872" s="10"/>
      <c r="B872" s="10"/>
      <c r="C872" s="11"/>
      <c r="D872" s="168"/>
      <c r="E872" s="168"/>
      <c r="F872" s="168"/>
      <c r="G872" s="168"/>
      <c r="I872" s="199"/>
    </row>
    <row r="873" spans="1:9" x14ac:dyDescent="0.25">
      <c r="A873" s="10"/>
      <c r="B873" s="10"/>
      <c r="C873" s="11"/>
      <c r="D873" s="168"/>
      <c r="E873" s="168"/>
      <c r="F873" s="168"/>
      <c r="G873" s="168"/>
      <c r="I873" s="199"/>
    </row>
    <row r="874" spans="1:9" x14ac:dyDescent="0.25">
      <c r="A874" s="10"/>
      <c r="B874" s="10"/>
      <c r="C874" s="11"/>
      <c r="D874" s="168"/>
      <c r="E874" s="168"/>
      <c r="F874" s="168"/>
      <c r="G874" s="168"/>
      <c r="I874" s="199"/>
    </row>
    <row r="875" spans="1:9" x14ac:dyDescent="0.25">
      <c r="D875" s="184"/>
      <c r="E875" s="184"/>
      <c r="F875" s="184"/>
      <c r="G875" s="184"/>
      <c r="I875" s="199"/>
    </row>
    <row r="876" spans="1:9" x14ac:dyDescent="0.25">
      <c r="C876" s="11"/>
      <c r="D876" s="184"/>
      <c r="E876" s="184"/>
      <c r="F876" s="184"/>
      <c r="G876" s="184"/>
      <c r="I876" s="200"/>
    </row>
    <row r="877" spans="1:9" x14ac:dyDescent="0.25">
      <c r="D877" s="184"/>
      <c r="E877" s="184"/>
      <c r="F877" s="184"/>
      <c r="G877" s="184"/>
      <c r="I877" s="200"/>
    </row>
    <row r="878" spans="1:9" x14ac:dyDescent="0.25">
      <c r="D878" s="184"/>
      <c r="E878" s="184"/>
      <c r="F878" s="184"/>
      <c r="G878" s="184"/>
      <c r="I878" s="200"/>
    </row>
    <row r="879" spans="1:9" x14ac:dyDescent="0.25">
      <c r="D879" s="184"/>
      <c r="E879" s="184"/>
      <c r="F879" s="184"/>
      <c r="G879" s="184"/>
      <c r="I879" s="199"/>
    </row>
    <row r="880" spans="1:9" x14ac:dyDescent="0.25">
      <c r="D880" s="184"/>
      <c r="E880" s="184"/>
      <c r="F880" s="184"/>
      <c r="G880" s="184"/>
      <c r="I880" s="199"/>
    </row>
    <row r="881" spans="1:9" x14ac:dyDescent="0.25">
      <c r="D881" s="184"/>
      <c r="E881" s="184"/>
      <c r="F881" s="184"/>
      <c r="G881" s="184"/>
      <c r="I881" s="199"/>
    </row>
    <row r="882" spans="1:9" x14ac:dyDescent="0.25">
      <c r="D882" s="184"/>
      <c r="E882" s="184"/>
      <c r="F882" s="184"/>
      <c r="G882" s="184"/>
      <c r="I882" s="199"/>
    </row>
    <row r="883" spans="1:9" x14ac:dyDescent="0.25">
      <c r="A883" s="10"/>
      <c r="D883" s="168"/>
      <c r="E883" s="168"/>
      <c r="F883" s="168"/>
      <c r="G883" s="168"/>
      <c r="I883" s="199"/>
    </row>
    <row r="884" spans="1:9" x14ac:dyDescent="0.25">
      <c r="A884" s="10"/>
      <c r="D884" s="168"/>
      <c r="E884" s="168"/>
      <c r="F884" s="168"/>
      <c r="G884" s="168"/>
      <c r="I884" s="200"/>
    </row>
    <row r="885" spans="1:9" x14ac:dyDescent="0.25">
      <c r="A885" s="10"/>
      <c r="D885" s="168"/>
      <c r="E885" s="168"/>
      <c r="F885" s="168"/>
      <c r="G885" s="168"/>
      <c r="I885" s="199"/>
    </row>
    <row r="886" spans="1:9" x14ac:dyDescent="0.25">
      <c r="A886" s="10"/>
      <c r="D886" s="168"/>
      <c r="E886" s="168"/>
      <c r="F886" s="168"/>
      <c r="G886" s="168"/>
      <c r="I886" s="199"/>
    </row>
    <row r="887" spans="1:9" x14ac:dyDescent="0.25">
      <c r="A887" s="10"/>
      <c r="D887" s="168"/>
      <c r="E887" s="168"/>
      <c r="F887" s="168"/>
      <c r="G887" s="168"/>
      <c r="I887" s="199"/>
    </row>
    <row r="888" spans="1:9" x14ac:dyDescent="0.25">
      <c r="D888" s="184"/>
      <c r="E888" s="184"/>
      <c r="F888" s="184"/>
      <c r="G888" s="184"/>
      <c r="I888" s="200"/>
    </row>
    <row r="889" spans="1:9" x14ac:dyDescent="0.25">
      <c r="D889" s="184"/>
      <c r="E889" s="184"/>
      <c r="F889" s="184"/>
      <c r="G889" s="184"/>
      <c r="I889" s="201"/>
    </row>
    <row r="890" spans="1:9" x14ac:dyDescent="0.25">
      <c r="D890" s="184"/>
      <c r="E890" s="184"/>
      <c r="F890" s="184"/>
      <c r="G890" s="184"/>
      <c r="I890" s="201"/>
    </row>
    <row r="891" spans="1:9" x14ac:dyDescent="0.25">
      <c r="A891" s="10"/>
      <c r="B891" s="10"/>
      <c r="C891" s="11"/>
      <c r="D891" s="168"/>
      <c r="E891" s="168"/>
      <c r="F891" s="168"/>
      <c r="G891" s="168"/>
      <c r="I891" s="10"/>
    </row>
    <row r="892" spans="1:9" x14ac:dyDescent="0.25">
      <c r="A892" s="10"/>
      <c r="B892" s="10"/>
      <c r="C892" s="11"/>
      <c r="D892" s="168"/>
      <c r="E892" s="168"/>
      <c r="F892" s="168"/>
      <c r="G892" s="168"/>
    </row>
    <row r="893" spans="1:9" x14ac:dyDescent="0.25">
      <c r="A893" s="10"/>
      <c r="D893" s="168"/>
      <c r="E893" s="168"/>
      <c r="F893" s="168"/>
      <c r="G893" s="168"/>
    </row>
    <row r="894" spans="1:9" x14ac:dyDescent="0.25">
      <c r="A894" s="10"/>
      <c r="D894" s="168"/>
      <c r="E894" s="168"/>
      <c r="F894" s="168"/>
      <c r="G894" s="168"/>
    </row>
    <row r="895" spans="1:9" x14ac:dyDescent="0.25">
      <c r="A895" s="10"/>
      <c r="D895" s="168"/>
      <c r="E895" s="168"/>
      <c r="F895" s="168"/>
      <c r="G895" s="168"/>
    </row>
    <row r="896" spans="1:9" x14ac:dyDescent="0.25">
      <c r="A896" s="10"/>
      <c r="D896" s="168"/>
      <c r="E896" s="168"/>
      <c r="F896" s="168"/>
      <c r="G896" s="168"/>
    </row>
    <row r="897" spans="1:7" x14ac:dyDescent="0.25">
      <c r="A897" s="10"/>
      <c r="D897" s="168"/>
      <c r="E897" s="168"/>
      <c r="F897" s="168"/>
      <c r="G897" s="168"/>
    </row>
    <row r="898" spans="1:7" x14ac:dyDescent="0.25">
      <c r="A898" s="10"/>
      <c r="D898" s="184"/>
      <c r="E898" s="168"/>
      <c r="F898" s="168"/>
      <c r="G898" s="184"/>
    </row>
    <row r="899" spans="1:7" x14ac:dyDescent="0.25">
      <c r="A899" s="10"/>
      <c r="D899" s="184"/>
      <c r="E899" s="168"/>
      <c r="F899" s="168"/>
      <c r="G899" s="184"/>
    </row>
    <row r="900" spans="1:7" x14ac:dyDescent="0.25">
      <c r="A900" s="10"/>
      <c r="D900" s="184"/>
      <c r="E900" s="168"/>
      <c r="F900" s="168"/>
      <c r="G900" s="184"/>
    </row>
    <row r="901" spans="1:7" x14ac:dyDescent="0.25">
      <c r="A901" s="10"/>
      <c r="D901" s="184"/>
      <c r="E901" s="168"/>
      <c r="F901" s="168"/>
      <c r="G901" s="184"/>
    </row>
    <row r="902" spans="1:7" x14ac:dyDescent="0.25">
      <c r="A902" s="10"/>
      <c r="D902" s="184"/>
      <c r="E902" s="168"/>
      <c r="F902" s="168"/>
      <c r="G902" s="184"/>
    </row>
    <row r="903" spans="1:7" x14ac:dyDescent="0.25">
      <c r="A903" s="10"/>
      <c r="D903" s="184"/>
      <c r="E903" s="168"/>
      <c r="F903" s="168"/>
      <c r="G903" s="184"/>
    </row>
    <row r="904" spans="1:7" x14ac:dyDescent="0.25">
      <c r="A904" s="10"/>
      <c r="D904" s="184"/>
      <c r="E904" s="168"/>
      <c r="F904" s="168"/>
      <c r="G904" s="184"/>
    </row>
    <row r="905" spans="1:7" x14ac:dyDescent="0.25">
      <c r="A905" s="10"/>
      <c r="D905" s="184"/>
      <c r="E905" s="168"/>
      <c r="F905" s="168"/>
      <c r="G905" s="184"/>
    </row>
    <row r="906" spans="1:7" x14ac:dyDescent="0.25">
      <c r="A906" s="10"/>
      <c r="D906" s="184"/>
      <c r="E906" s="168"/>
      <c r="F906" s="168"/>
      <c r="G906" s="184"/>
    </row>
    <row r="907" spans="1:7" x14ac:dyDescent="0.25">
      <c r="A907" s="10"/>
      <c r="D907" s="184"/>
      <c r="E907" s="168"/>
      <c r="F907" s="168"/>
      <c r="G907" s="184"/>
    </row>
    <row r="908" spans="1:7" x14ac:dyDescent="0.25">
      <c r="A908" s="10"/>
      <c r="D908" s="184"/>
      <c r="E908" s="168"/>
      <c r="F908" s="168"/>
      <c r="G908" s="184"/>
    </row>
    <row r="909" spans="1:7" x14ac:dyDescent="0.25">
      <c r="A909" s="10"/>
      <c r="D909" s="184"/>
      <c r="E909" s="168"/>
      <c r="F909" s="168"/>
      <c r="G909" s="184"/>
    </row>
    <row r="910" spans="1:7" x14ac:dyDescent="0.25">
      <c r="A910" s="10"/>
      <c r="B910" s="10"/>
      <c r="C910" s="11"/>
      <c r="D910" s="168"/>
      <c r="E910" s="168"/>
      <c r="F910" s="168"/>
      <c r="G910" s="184"/>
    </row>
    <row r="911" spans="1:7" x14ac:dyDescent="0.25">
      <c r="A911" s="10"/>
      <c r="B911" s="10"/>
      <c r="C911" s="11"/>
      <c r="D911" s="168"/>
      <c r="E911" s="168"/>
      <c r="F911" s="168"/>
      <c r="G911" s="184"/>
    </row>
    <row r="912" spans="1:7" x14ac:dyDescent="0.25">
      <c r="D912" s="184"/>
      <c r="E912" s="184"/>
      <c r="F912" s="184"/>
      <c r="G912" s="184"/>
    </row>
    <row r="913" spans="1:7" x14ac:dyDescent="0.25">
      <c r="D913" s="184"/>
      <c r="E913" s="184"/>
      <c r="F913" s="184"/>
      <c r="G913" s="184"/>
    </row>
    <row r="914" spans="1:7" x14ac:dyDescent="0.25">
      <c r="D914" s="184"/>
      <c r="E914" s="184"/>
      <c r="F914" s="184"/>
      <c r="G914" s="184"/>
    </row>
    <row r="915" spans="1:7" x14ac:dyDescent="0.25">
      <c r="D915" s="184"/>
      <c r="E915" s="184"/>
      <c r="F915" s="184"/>
      <c r="G915" s="184"/>
    </row>
    <row r="916" spans="1:7" x14ac:dyDescent="0.25">
      <c r="D916" s="184"/>
      <c r="E916" s="184"/>
      <c r="F916" s="184"/>
      <c r="G916" s="184"/>
    </row>
    <row r="917" spans="1:7" x14ac:dyDescent="0.25">
      <c r="D917" s="184"/>
      <c r="E917" s="184"/>
      <c r="F917" s="184"/>
      <c r="G917" s="184"/>
    </row>
    <row r="918" spans="1:7" x14ac:dyDescent="0.25">
      <c r="A918" s="10"/>
      <c r="B918" s="10"/>
      <c r="C918" s="11"/>
      <c r="D918" s="168"/>
      <c r="E918" s="168"/>
      <c r="F918" s="168"/>
      <c r="G918" s="168"/>
    </row>
    <row r="919" spans="1:7" x14ac:dyDescent="0.25">
      <c r="A919" s="10"/>
      <c r="B919" s="10"/>
      <c r="C919" s="11"/>
      <c r="D919" s="168"/>
      <c r="E919" s="168"/>
      <c r="F919" s="168"/>
      <c r="G919" s="168"/>
    </row>
    <row r="920" spans="1:7" x14ac:dyDescent="0.25">
      <c r="A920" s="10"/>
      <c r="B920" s="10"/>
      <c r="C920" s="11"/>
      <c r="D920" s="168"/>
      <c r="E920" s="168"/>
      <c r="F920" s="168"/>
      <c r="G920" s="168"/>
    </row>
    <row r="921" spans="1:7" x14ac:dyDescent="0.25">
      <c r="A921" s="10"/>
      <c r="B921" s="10"/>
      <c r="C921" s="11"/>
      <c r="D921" s="168"/>
      <c r="E921" s="168"/>
      <c r="F921" s="168"/>
      <c r="G921" s="168"/>
    </row>
    <row r="922" spans="1:7" x14ac:dyDescent="0.25">
      <c r="D922" s="184"/>
      <c r="E922" s="184"/>
      <c r="F922" s="184"/>
      <c r="G922" s="184"/>
    </row>
    <row r="923" spans="1:7" x14ac:dyDescent="0.25">
      <c r="A923" s="10"/>
      <c r="D923" s="184"/>
      <c r="E923" s="184"/>
      <c r="F923" s="184"/>
      <c r="G923" s="184"/>
    </row>
    <row r="924" spans="1:7" x14ac:dyDescent="0.25">
      <c r="C924" s="11"/>
      <c r="D924" s="184"/>
      <c r="E924" s="184"/>
      <c r="F924" s="184"/>
      <c r="G924" s="184"/>
    </row>
    <row r="925" spans="1:7" x14ac:dyDescent="0.25">
      <c r="C925" s="11"/>
      <c r="D925" s="184"/>
      <c r="E925" s="184"/>
      <c r="F925" s="184"/>
      <c r="G925" s="184"/>
    </row>
    <row r="926" spans="1:7" x14ac:dyDescent="0.25">
      <c r="C926" s="11"/>
      <c r="D926" s="184"/>
      <c r="E926" s="184"/>
      <c r="F926" s="184"/>
      <c r="G926" s="184"/>
    </row>
    <row r="927" spans="1:7" x14ac:dyDescent="0.25">
      <c r="D927" s="184"/>
      <c r="E927" s="184"/>
      <c r="F927" s="184"/>
      <c r="G927" s="184"/>
    </row>
    <row r="928" spans="1:7" x14ac:dyDescent="0.25">
      <c r="D928" s="184"/>
      <c r="E928" s="184"/>
      <c r="F928" s="184"/>
      <c r="G928" s="184"/>
    </row>
    <row r="929" spans="1:7" x14ac:dyDescent="0.25">
      <c r="D929" s="184"/>
      <c r="E929" s="184"/>
      <c r="F929" s="184"/>
      <c r="G929" s="184"/>
    </row>
    <row r="930" spans="1:7" x14ac:dyDescent="0.25">
      <c r="D930" s="184"/>
      <c r="E930" s="184"/>
      <c r="F930" s="184"/>
      <c r="G930" s="184"/>
    </row>
    <row r="931" spans="1:7" x14ac:dyDescent="0.25">
      <c r="D931" s="184"/>
      <c r="E931" s="184"/>
      <c r="F931" s="184"/>
      <c r="G931" s="184"/>
    </row>
    <row r="932" spans="1:7" x14ac:dyDescent="0.25">
      <c r="D932" s="184"/>
      <c r="E932" s="184"/>
      <c r="F932" s="184"/>
      <c r="G932" s="184"/>
    </row>
    <row r="933" spans="1:7" x14ac:dyDescent="0.25">
      <c r="A933" s="10"/>
      <c r="D933" s="168"/>
      <c r="E933" s="168"/>
      <c r="F933" s="168"/>
      <c r="G933" s="168"/>
    </row>
    <row r="934" spans="1:7" x14ac:dyDescent="0.25">
      <c r="A934" s="10"/>
      <c r="D934" s="168"/>
      <c r="E934" s="168"/>
      <c r="F934" s="168"/>
      <c r="G934" s="168"/>
    </row>
    <row r="935" spans="1:7" x14ac:dyDescent="0.25">
      <c r="A935" s="10"/>
      <c r="D935" s="168"/>
      <c r="E935" s="168"/>
      <c r="F935" s="168"/>
      <c r="G935" s="168"/>
    </row>
    <row r="936" spans="1:7" x14ac:dyDescent="0.25">
      <c r="A936" s="10"/>
      <c r="D936" s="168"/>
      <c r="E936" s="168"/>
      <c r="F936" s="168"/>
      <c r="G936" s="168"/>
    </row>
    <row r="937" spans="1:7" x14ac:dyDescent="0.25">
      <c r="D937" s="184"/>
      <c r="E937" s="184"/>
      <c r="F937" s="184"/>
      <c r="G937" s="184"/>
    </row>
    <row r="938" spans="1:7" x14ac:dyDescent="0.25">
      <c r="A938" s="10"/>
      <c r="D938" s="184"/>
      <c r="E938" s="184"/>
      <c r="F938" s="184"/>
      <c r="G938" s="184"/>
    </row>
    <row r="939" spans="1:7" x14ac:dyDescent="0.25">
      <c r="D939" s="184"/>
      <c r="E939" s="184"/>
      <c r="F939" s="184"/>
      <c r="G939" s="184"/>
    </row>
    <row r="940" spans="1:7" x14ac:dyDescent="0.25">
      <c r="D940" s="184"/>
      <c r="E940" s="184"/>
      <c r="F940" s="184"/>
      <c r="G940" s="184"/>
    </row>
    <row r="941" spans="1:7" x14ac:dyDescent="0.25">
      <c r="D941" s="184"/>
      <c r="E941" s="184"/>
      <c r="F941" s="184"/>
      <c r="G941" s="184"/>
    </row>
    <row r="942" spans="1:7" x14ac:dyDescent="0.25">
      <c r="D942" s="184"/>
      <c r="E942" s="184"/>
      <c r="F942" s="184"/>
      <c r="G942" s="184"/>
    </row>
    <row r="943" spans="1:7" x14ac:dyDescent="0.25">
      <c r="A943" s="10"/>
      <c r="D943" s="168"/>
      <c r="E943" s="168"/>
      <c r="F943" s="168"/>
      <c r="G943" s="168"/>
    </row>
    <row r="944" spans="1:7" x14ac:dyDescent="0.25">
      <c r="D944" s="184"/>
      <c r="E944" s="184"/>
      <c r="F944" s="184"/>
      <c r="G944" s="184"/>
    </row>
    <row r="945" spans="1:7" x14ac:dyDescent="0.25">
      <c r="A945" s="10"/>
      <c r="D945" s="184"/>
      <c r="E945" s="184"/>
      <c r="F945" s="184"/>
      <c r="G945" s="184"/>
    </row>
    <row r="946" spans="1:7" x14ac:dyDescent="0.25">
      <c r="D946" s="184"/>
      <c r="E946" s="184"/>
      <c r="F946" s="184"/>
      <c r="G946" s="184"/>
    </row>
    <row r="947" spans="1:7" x14ac:dyDescent="0.25">
      <c r="A947" s="10"/>
      <c r="B947" s="10"/>
      <c r="C947" s="11"/>
      <c r="D947" s="168"/>
      <c r="E947" s="168"/>
      <c r="F947" s="168"/>
      <c r="G947" s="168"/>
    </row>
    <row r="948" spans="1:7" x14ac:dyDescent="0.25">
      <c r="D948" s="184"/>
      <c r="E948" s="184"/>
      <c r="F948" s="184"/>
      <c r="G948" s="184"/>
    </row>
    <row r="949" spans="1:7" x14ac:dyDescent="0.25">
      <c r="A949" s="10"/>
      <c r="D949" s="168"/>
      <c r="E949" s="168"/>
      <c r="F949" s="168"/>
      <c r="G949" s="168"/>
    </row>
    <row r="950" spans="1:7" x14ac:dyDescent="0.25">
      <c r="A950" s="10"/>
      <c r="D950" s="168"/>
      <c r="E950" s="168"/>
      <c r="F950" s="168"/>
      <c r="G950" s="168"/>
    </row>
    <row r="951" spans="1:7" x14ac:dyDescent="0.25">
      <c r="A951" s="10"/>
      <c r="D951" s="168"/>
      <c r="E951" s="168"/>
      <c r="F951" s="168"/>
      <c r="G951" s="168"/>
    </row>
    <row r="952" spans="1:7" x14ac:dyDescent="0.25">
      <c r="A952" s="10"/>
      <c r="D952" s="168"/>
      <c r="E952" s="168"/>
      <c r="F952" s="168"/>
      <c r="G952" s="168"/>
    </row>
    <row r="953" spans="1:7" x14ac:dyDescent="0.25">
      <c r="A953" s="10"/>
      <c r="D953" s="168"/>
      <c r="E953" s="168"/>
      <c r="F953" s="168"/>
      <c r="G953" s="168"/>
    </row>
    <row r="954" spans="1:7" x14ac:dyDescent="0.25">
      <c r="A954" s="10"/>
      <c r="D954" s="168"/>
      <c r="E954" s="168"/>
      <c r="F954" s="168"/>
      <c r="G954" s="168"/>
    </row>
    <row r="955" spans="1:7" x14ac:dyDescent="0.25">
      <c r="A955" s="10"/>
      <c r="D955" s="168"/>
      <c r="E955" s="168"/>
      <c r="F955" s="168"/>
      <c r="G955" s="168"/>
    </row>
    <row r="956" spans="1:7" x14ac:dyDescent="0.25">
      <c r="A956" s="10"/>
      <c r="D956" s="168"/>
      <c r="E956" s="168"/>
      <c r="F956" s="168"/>
      <c r="G956" s="168"/>
    </row>
    <row r="957" spans="1:7" x14ac:dyDescent="0.25">
      <c r="A957" s="10"/>
      <c r="D957" s="168"/>
      <c r="E957" s="168"/>
      <c r="F957" s="168"/>
      <c r="G957" s="168"/>
    </row>
    <row r="958" spans="1:7" x14ac:dyDescent="0.25">
      <c r="A958" s="10"/>
      <c r="B958" s="10"/>
      <c r="C958" s="11"/>
      <c r="D958" s="168"/>
      <c r="E958" s="168"/>
      <c r="F958" s="168"/>
      <c r="G958" s="184"/>
    </row>
    <row r="959" spans="1:7" x14ac:dyDescent="0.25">
      <c r="A959" s="10"/>
      <c r="B959" s="10"/>
      <c r="C959" s="11"/>
      <c r="D959" s="168"/>
      <c r="E959" s="168"/>
      <c r="F959" s="168"/>
      <c r="G959" s="184"/>
    </row>
    <row r="960" spans="1:7" x14ac:dyDescent="0.25">
      <c r="D960" s="184"/>
      <c r="E960" s="184"/>
      <c r="F960" s="184"/>
      <c r="G960" s="184"/>
    </row>
    <row r="961" spans="1:7" x14ac:dyDescent="0.25">
      <c r="D961" s="184"/>
      <c r="E961" s="184"/>
      <c r="F961" s="184"/>
      <c r="G961" s="184"/>
    </row>
    <row r="962" spans="1:7" x14ac:dyDescent="0.25">
      <c r="D962" s="184"/>
      <c r="E962" s="184"/>
      <c r="F962" s="184"/>
      <c r="G962" s="184"/>
    </row>
    <row r="963" spans="1:7" x14ac:dyDescent="0.25">
      <c r="D963" s="184"/>
      <c r="E963" s="184"/>
      <c r="F963" s="184"/>
      <c r="G963" s="184"/>
    </row>
    <row r="964" spans="1:7" x14ac:dyDescent="0.25">
      <c r="D964" s="184"/>
      <c r="E964" s="184"/>
      <c r="F964" s="184"/>
      <c r="G964" s="184"/>
    </row>
    <row r="965" spans="1:7" x14ac:dyDescent="0.25">
      <c r="D965" s="184"/>
      <c r="E965" s="184"/>
      <c r="F965" s="184"/>
      <c r="G965" s="184"/>
    </row>
    <row r="966" spans="1:7" x14ac:dyDescent="0.25">
      <c r="A966" s="10"/>
      <c r="B966" s="10"/>
      <c r="C966" s="11"/>
      <c r="D966" s="168"/>
      <c r="E966" s="168"/>
      <c r="F966" s="168"/>
      <c r="G966" s="168"/>
    </row>
    <row r="967" spans="1:7" x14ac:dyDescent="0.25">
      <c r="A967" s="10"/>
      <c r="B967" s="10"/>
      <c r="C967" s="11"/>
      <c r="D967" s="168"/>
      <c r="E967" s="168"/>
      <c r="F967" s="168"/>
      <c r="G967" s="168"/>
    </row>
    <row r="968" spans="1:7" x14ac:dyDescent="0.25">
      <c r="A968" s="10"/>
      <c r="B968" s="10"/>
      <c r="C968" s="11"/>
      <c r="D968" s="168"/>
      <c r="E968" s="168"/>
      <c r="F968" s="168"/>
      <c r="G968" s="168"/>
    </row>
    <row r="969" spans="1:7" x14ac:dyDescent="0.25">
      <c r="D969" s="184"/>
      <c r="E969" s="184"/>
      <c r="F969" s="184"/>
      <c r="G969" s="184"/>
    </row>
    <row r="970" spans="1:7" x14ac:dyDescent="0.25">
      <c r="A970" s="10"/>
      <c r="D970" s="184"/>
      <c r="E970" s="184"/>
      <c r="F970" s="184"/>
      <c r="G970" s="184"/>
    </row>
    <row r="971" spans="1:7" x14ac:dyDescent="0.25">
      <c r="D971" s="184"/>
      <c r="E971" s="184"/>
      <c r="F971" s="184"/>
      <c r="G971" s="184"/>
    </row>
    <row r="972" spans="1:7" x14ac:dyDescent="0.25">
      <c r="D972" s="184"/>
      <c r="E972" s="184"/>
      <c r="F972" s="184"/>
      <c r="G972" s="184"/>
    </row>
    <row r="973" spans="1:7" x14ac:dyDescent="0.25">
      <c r="D973" s="184"/>
      <c r="E973" s="184"/>
      <c r="F973" s="184"/>
      <c r="G973" s="184"/>
    </row>
    <row r="974" spans="1:7" x14ac:dyDescent="0.25">
      <c r="D974" s="184"/>
      <c r="E974" s="184"/>
      <c r="F974" s="184"/>
      <c r="G974" s="184"/>
    </row>
    <row r="975" spans="1:7" x14ac:dyDescent="0.25">
      <c r="D975" s="184"/>
      <c r="E975" s="184"/>
      <c r="F975" s="184"/>
      <c r="G975" s="184"/>
    </row>
    <row r="976" spans="1:7" x14ac:dyDescent="0.25">
      <c r="D976" s="184"/>
      <c r="E976" s="184"/>
      <c r="F976" s="184"/>
      <c r="G976" s="184"/>
    </row>
    <row r="977" spans="1:7" x14ac:dyDescent="0.25">
      <c r="D977" s="184"/>
      <c r="E977" s="184"/>
      <c r="F977" s="184"/>
      <c r="G977" s="184"/>
    </row>
    <row r="978" spans="1:7" x14ac:dyDescent="0.25">
      <c r="D978" s="184"/>
      <c r="E978" s="184"/>
      <c r="F978" s="184"/>
      <c r="G978" s="184"/>
    </row>
    <row r="979" spans="1:7" x14ac:dyDescent="0.25">
      <c r="D979" s="184"/>
      <c r="E979" s="184"/>
      <c r="F979" s="184"/>
      <c r="G979" s="184"/>
    </row>
    <row r="980" spans="1:7" x14ac:dyDescent="0.25">
      <c r="D980" s="184"/>
      <c r="E980" s="184"/>
      <c r="F980" s="184"/>
      <c r="G980" s="184"/>
    </row>
    <row r="981" spans="1:7" x14ac:dyDescent="0.25">
      <c r="A981" s="10"/>
      <c r="D981" s="168"/>
      <c r="E981" s="168"/>
      <c r="F981" s="168"/>
      <c r="G981" s="168"/>
    </row>
    <row r="982" spans="1:7" x14ac:dyDescent="0.25">
      <c r="A982" s="10"/>
      <c r="D982" s="168"/>
      <c r="E982" s="168"/>
      <c r="F982" s="168"/>
      <c r="G982" s="168"/>
    </row>
    <row r="983" spans="1:7" x14ac:dyDescent="0.25">
      <c r="A983" s="10"/>
      <c r="D983" s="168"/>
      <c r="E983" s="168"/>
      <c r="F983" s="168"/>
      <c r="G983" s="168"/>
    </row>
    <row r="984" spans="1:7" x14ac:dyDescent="0.25">
      <c r="A984" s="10"/>
      <c r="D984" s="168"/>
      <c r="E984" s="168"/>
      <c r="F984" s="168"/>
      <c r="G984" s="168"/>
    </row>
    <row r="985" spans="1:7" x14ac:dyDescent="0.25">
      <c r="D985" s="184"/>
      <c r="E985" s="184"/>
      <c r="F985" s="184"/>
      <c r="G985" s="184"/>
    </row>
    <row r="986" spans="1:7" x14ac:dyDescent="0.25">
      <c r="A986" s="10"/>
      <c r="D986" s="184"/>
      <c r="E986" s="184"/>
      <c r="F986" s="184"/>
      <c r="G986" s="184"/>
    </row>
    <row r="987" spans="1:7" x14ac:dyDescent="0.25">
      <c r="D987" s="184"/>
      <c r="E987" s="184"/>
      <c r="F987" s="184"/>
      <c r="G987" s="184"/>
    </row>
    <row r="988" spans="1:7" x14ac:dyDescent="0.25">
      <c r="D988" s="184"/>
      <c r="E988" s="184"/>
      <c r="F988" s="184"/>
      <c r="G988" s="184"/>
    </row>
    <row r="989" spans="1:7" x14ac:dyDescent="0.25">
      <c r="D989" s="184"/>
      <c r="E989" s="184"/>
      <c r="F989" s="184"/>
      <c r="G989" s="184"/>
    </row>
    <row r="990" spans="1:7" x14ac:dyDescent="0.25">
      <c r="A990" s="10"/>
      <c r="D990" s="168"/>
      <c r="E990" s="168"/>
      <c r="F990" s="168"/>
      <c r="G990" s="168"/>
    </row>
    <row r="991" spans="1:7" x14ac:dyDescent="0.25">
      <c r="D991" s="184"/>
      <c r="E991" s="184"/>
      <c r="F991" s="184"/>
      <c r="G991" s="184"/>
    </row>
    <row r="992" spans="1:7" x14ac:dyDescent="0.25">
      <c r="A992" s="10"/>
      <c r="D992" s="184"/>
      <c r="E992" s="184"/>
      <c r="F992" s="184"/>
      <c r="G992" s="184"/>
    </row>
    <row r="993" spans="1:7" x14ac:dyDescent="0.25">
      <c r="D993" s="184"/>
      <c r="E993" s="184"/>
      <c r="F993" s="184"/>
      <c r="G993" s="184"/>
    </row>
    <row r="994" spans="1:7" x14ac:dyDescent="0.25">
      <c r="A994" s="10"/>
      <c r="B994" s="10"/>
      <c r="C994" s="11"/>
      <c r="D994" s="168"/>
      <c r="E994" s="168"/>
      <c r="F994" s="168"/>
      <c r="G994" s="168"/>
    </row>
    <row r="995" spans="1:7" x14ac:dyDescent="0.25">
      <c r="D995" s="184"/>
      <c r="E995" s="184"/>
      <c r="F995" s="184"/>
      <c r="G995" s="184"/>
    </row>
    <row r="996" spans="1:7" x14ac:dyDescent="0.25">
      <c r="A996" s="10"/>
      <c r="B996" s="10"/>
      <c r="C996" s="11"/>
      <c r="D996" s="168"/>
      <c r="E996" s="168"/>
      <c r="F996" s="168"/>
      <c r="G996" s="168"/>
    </row>
    <row r="997" spans="1:7" x14ac:dyDescent="0.25">
      <c r="A997" s="10"/>
      <c r="B997" s="10"/>
      <c r="C997" s="11"/>
      <c r="D997" s="192"/>
      <c r="E997" s="193"/>
      <c r="F997" s="192"/>
      <c r="G997" s="193"/>
    </row>
    <row r="998" spans="1:7" x14ac:dyDescent="0.25">
      <c r="A998" s="10"/>
      <c r="B998" s="10"/>
      <c r="C998" s="11"/>
      <c r="D998" s="192"/>
      <c r="E998" s="193"/>
      <c r="F998" s="192"/>
      <c r="G998" s="193"/>
    </row>
    <row r="999" spans="1:7" x14ac:dyDescent="0.25">
      <c r="A999" s="10"/>
      <c r="B999" s="10"/>
      <c r="C999" s="11"/>
      <c r="D999" s="192"/>
      <c r="E999" s="193"/>
      <c r="F999" s="192"/>
      <c r="G999" s="193"/>
    </row>
    <row r="1000" spans="1:7" x14ac:dyDescent="0.25">
      <c r="A1000" s="10"/>
      <c r="B1000" s="10"/>
      <c r="C1000" s="11"/>
      <c r="D1000" s="192"/>
      <c r="E1000" s="193"/>
      <c r="F1000" s="192"/>
      <c r="G1000" s="193"/>
    </row>
    <row r="1001" spans="1:7" x14ac:dyDescent="0.25">
      <c r="A1001" s="10"/>
      <c r="B1001" s="10"/>
      <c r="C1001" s="11"/>
      <c r="D1001" s="192"/>
      <c r="E1001" s="193"/>
      <c r="F1001" s="192"/>
      <c r="G1001" s="193"/>
    </row>
    <row r="1002" spans="1:7" x14ac:dyDescent="0.25">
      <c r="A1002" s="10"/>
      <c r="B1002" s="10"/>
      <c r="C1002" s="11"/>
      <c r="D1002" s="192"/>
      <c r="E1002" s="193"/>
      <c r="F1002" s="192"/>
      <c r="G1002" s="193"/>
    </row>
    <row r="1003" spans="1:7" x14ac:dyDescent="0.25">
      <c r="A1003" s="10"/>
      <c r="B1003" s="10"/>
      <c r="C1003" s="11"/>
      <c r="D1003" s="192"/>
      <c r="E1003" s="193"/>
      <c r="F1003" s="192"/>
      <c r="G1003" s="193"/>
    </row>
    <row r="1004" spans="1:7" x14ac:dyDescent="0.25">
      <c r="A1004" s="10"/>
      <c r="B1004" s="10"/>
      <c r="C1004" s="11"/>
      <c r="D1004" s="192"/>
      <c r="E1004" s="193"/>
      <c r="F1004" s="192"/>
      <c r="G1004" s="193"/>
    </row>
    <row r="1005" spans="1:7" x14ac:dyDescent="0.25">
      <c r="A1005" s="10"/>
      <c r="B1005" s="10"/>
      <c r="C1005" s="11"/>
      <c r="D1005" s="192"/>
      <c r="E1005" s="193"/>
      <c r="F1005" s="192"/>
      <c r="G1005" s="193"/>
    </row>
    <row r="1006" spans="1:7" x14ac:dyDescent="0.25">
      <c r="A1006" s="10"/>
      <c r="B1006" s="10"/>
      <c r="C1006" s="11"/>
      <c r="D1006" s="192"/>
      <c r="E1006" s="193"/>
      <c r="F1006" s="192"/>
      <c r="G1006" s="193"/>
    </row>
    <row r="1007" spans="1:7" x14ac:dyDescent="0.25">
      <c r="A1007" s="10"/>
      <c r="B1007" s="10"/>
      <c r="C1007" s="11"/>
      <c r="D1007" s="192"/>
      <c r="E1007" s="193"/>
      <c r="F1007" s="192"/>
      <c r="G1007" s="193"/>
    </row>
    <row r="1008" spans="1:7" x14ac:dyDescent="0.25">
      <c r="A1008" s="10"/>
      <c r="B1008" s="10"/>
      <c r="C1008" s="11"/>
      <c r="D1008" s="192"/>
      <c r="E1008" s="192"/>
      <c r="F1008" s="192"/>
    </row>
    <row r="1009" spans="1:7" x14ac:dyDescent="0.25">
      <c r="A1009" s="10"/>
      <c r="B1009" s="10"/>
      <c r="C1009" s="11"/>
      <c r="D1009" s="192"/>
      <c r="E1009" s="192"/>
      <c r="F1009" s="192"/>
    </row>
    <row r="1010" spans="1:7" x14ac:dyDescent="0.25">
      <c r="D1010" s="184"/>
      <c r="E1010" s="184"/>
      <c r="F1010" s="184"/>
      <c r="G1010" s="184"/>
    </row>
    <row r="1011" spans="1:7" x14ac:dyDescent="0.25">
      <c r="D1011" s="184"/>
      <c r="E1011" s="184"/>
      <c r="F1011" s="184"/>
      <c r="G1011" s="184"/>
    </row>
    <row r="1012" spans="1:7" x14ac:dyDescent="0.25">
      <c r="D1012" s="184"/>
      <c r="E1012" s="184"/>
      <c r="F1012" s="184"/>
      <c r="G1012" s="184"/>
    </row>
    <row r="1013" spans="1:7" x14ac:dyDescent="0.25">
      <c r="D1013" s="184"/>
      <c r="E1013" s="184"/>
      <c r="F1013" s="184"/>
      <c r="G1013" s="184"/>
    </row>
    <row r="1014" spans="1:7" x14ac:dyDescent="0.25">
      <c r="D1014" s="184"/>
      <c r="E1014" s="184"/>
      <c r="F1014" s="184"/>
      <c r="G1014" s="184"/>
    </row>
    <row r="1015" spans="1:7" x14ac:dyDescent="0.25">
      <c r="D1015" s="184"/>
      <c r="E1015" s="184"/>
      <c r="F1015" s="184"/>
      <c r="G1015" s="184"/>
    </row>
    <row r="1016" spans="1:7" x14ac:dyDescent="0.25">
      <c r="D1016" s="184"/>
      <c r="E1016" s="184"/>
      <c r="F1016" s="184"/>
      <c r="G1016" s="184"/>
    </row>
    <row r="1017" spans="1:7" x14ac:dyDescent="0.25">
      <c r="A1017" s="10"/>
      <c r="B1017" s="10"/>
      <c r="C1017" s="11"/>
      <c r="D1017" s="168"/>
      <c r="E1017" s="168"/>
      <c r="F1017" s="168"/>
      <c r="G1017" s="168"/>
    </row>
    <row r="1018" spans="1:7" x14ac:dyDescent="0.25">
      <c r="A1018" s="10"/>
      <c r="B1018" s="10"/>
      <c r="C1018" s="11"/>
      <c r="D1018" s="168"/>
      <c r="E1018" s="168"/>
      <c r="F1018" s="168"/>
      <c r="G1018" s="168"/>
    </row>
    <row r="1019" spans="1:7" x14ac:dyDescent="0.25">
      <c r="A1019" s="10"/>
      <c r="B1019" s="10"/>
      <c r="C1019" s="11"/>
      <c r="D1019" s="168"/>
      <c r="E1019" s="168"/>
      <c r="F1019" s="168"/>
      <c r="G1019" s="168"/>
    </row>
    <row r="1020" spans="1:7" x14ac:dyDescent="0.25">
      <c r="D1020" s="184"/>
      <c r="E1020" s="184"/>
      <c r="F1020" s="184"/>
      <c r="G1020" s="184"/>
    </row>
    <row r="1021" spans="1:7" x14ac:dyDescent="0.25">
      <c r="A1021" s="10"/>
      <c r="D1021" s="184"/>
      <c r="E1021" s="184"/>
      <c r="F1021" s="184"/>
      <c r="G1021" s="184"/>
    </row>
    <row r="1022" spans="1:7" x14ac:dyDescent="0.25">
      <c r="D1022" s="184"/>
      <c r="E1022" s="184"/>
      <c r="F1022" s="184"/>
      <c r="G1022" s="168"/>
    </row>
    <row r="1023" spans="1:7" x14ac:dyDescent="0.25">
      <c r="D1023" s="184"/>
      <c r="E1023" s="184"/>
      <c r="F1023" s="184"/>
      <c r="G1023" s="168"/>
    </row>
    <row r="1024" spans="1:7" x14ac:dyDescent="0.25">
      <c r="D1024" s="184"/>
      <c r="E1024" s="184"/>
      <c r="F1024" s="184"/>
      <c r="G1024" s="184"/>
    </row>
    <row r="1025" spans="1:7" x14ac:dyDescent="0.25">
      <c r="D1025" s="184"/>
      <c r="E1025" s="184"/>
      <c r="F1025" s="184"/>
      <c r="G1025" s="184"/>
    </row>
    <row r="1026" spans="1:7" x14ac:dyDescent="0.25">
      <c r="D1026" s="184"/>
      <c r="E1026" s="184"/>
      <c r="F1026" s="184"/>
      <c r="G1026" s="184"/>
    </row>
    <row r="1027" spans="1:7" x14ac:dyDescent="0.25">
      <c r="D1027" s="184"/>
      <c r="E1027" s="184"/>
      <c r="F1027" s="184"/>
      <c r="G1027" s="184"/>
    </row>
    <row r="1028" spans="1:7" x14ac:dyDescent="0.25">
      <c r="D1028" s="184"/>
      <c r="E1028" s="184"/>
      <c r="F1028" s="184"/>
      <c r="G1028" s="184"/>
    </row>
    <row r="1029" spans="1:7" x14ac:dyDescent="0.25">
      <c r="D1029" s="184"/>
      <c r="E1029" s="184"/>
      <c r="F1029" s="184"/>
      <c r="G1029" s="184"/>
    </row>
    <row r="1030" spans="1:7" x14ac:dyDescent="0.25">
      <c r="A1030" s="10"/>
      <c r="D1030" s="168"/>
      <c r="E1030" s="168"/>
      <c r="F1030" s="168"/>
      <c r="G1030" s="168"/>
    </row>
    <row r="1031" spans="1:7" x14ac:dyDescent="0.25">
      <c r="A1031" s="10"/>
      <c r="D1031" s="168"/>
      <c r="E1031" s="168"/>
      <c r="F1031" s="168"/>
      <c r="G1031" s="168"/>
    </row>
    <row r="1032" spans="1:7" x14ac:dyDescent="0.25">
      <c r="A1032" s="10"/>
      <c r="D1032" s="168"/>
      <c r="E1032" s="168"/>
      <c r="F1032" s="168"/>
      <c r="G1032" s="168"/>
    </row>
    <row r="1033" spans="1:7" x14ac:dyDescent="0.25">
      <c r="A1033" s="10"/>
      <c r="D1033" s="168"/>
      <c r="E1033" s="168"/>
      <c r="F1033" s="168"/>
      <c r="G1033" s="168"/>
    </row>
    <row r="1034" spans="1:7" x14ac:dyDescent="0.25">
      <c r="D1034" s="184"/>
      <c r="E1034" s="184"/>
      <c r="F1034" s="184"/>
      <c r="G1034" s="184"/>
    </row>
    <row r="1035" spans="1:7" x14ac:dyDescent="0.25">
      <c r="A1035" s="10"/>
      <c r="D1035" s="184"/>
      <c r="E1035" s="184"/>
      <c r="F1035" s="184"/>
      <c r="G1035" s="184"/>
    </row>
    <row r="1036" spans="1:7" x14ac:dyDescent="0.25">
      <c r="D1036" s="184"/>
      <c r="E1036" s="184"/>
      <c r="F1036" s="184"/>
      <c r="G1036" s="184"/>
    </row>
    <row r="1037" spans="1:7" x14ac:dyDescent="0.25">
      <c r="D1037" s="184"/>
      <c r="E1037" s="184"/>
      <c r="F1037" s="184"/>
      <c r="G1037" s="184"/>
    </row>
    <row r="1038" spans="1:7" x14ac:dyDescent="0.25">
      <c r="D1038" s="184"/>
      <c r="E1038" s="184"/>
      <c r="F1038" s="184"/>
      <c r="G1038" s="184"/>
    </row>
    <row r="1039" spans="1:7" x14ac:dyDescent="0.25">
      <c r="A1039" s="10"/>
      <c r="D1039" s="168"/>
      <c r="E1039" s="168"/>
      <c r="F1039" s="168"/>
      <c r="G1039" s="168"/>
    </row>
    <row r="1040" spans="1:7" x14ac:dyDescent="0.25">
      <c r="A1040" s="10"/>
      <c r="D1040" s="168"/>
      <c r="E1040" s="168"/>
      <c r="F1040" s="168"/>
      <c r="G1040" s="168"/>
    </row>
    <row r="1041" spans="1:7" x14ac:dyDescent="0.25">
      <c r="A1041" s="10"/>
      <c r="D1041" s="168"/>
      <c r="E1041" s="168"/>
      <c r="F1041" s="168"/>
      <c r="G1041" s="168"/>
    </row>
    <row r="1042" spans="1:7" x14ac:dyDescent="0.25">
      <c r="A1042" s="10"/>
      <c r="D1042" s="184"/>
      <c r="E1042" s="184"/>
      <c r="F1042" s="184"/>
      <c r="G1042" s="184"/>
    </row>
    <row r="1043" spans="1:7" x14ac:dyDescent="0.25">
      <c r="A1043" s="10"/>
      <c r="B1043" s="10"/>
      <c r="C1043" s="11"/>
      <c r="D1043" s="168"/>
      <c r="E1043" s="168"/>
      <c r="F1043" s="168"/>
      <c r="G1043" s="168"/>
    </row>
    <row r="1044" spans="1:7" x14ac:dyDescent="0.25">
      <c r="D1044" s="184"/>
      <c r="E1044" s="184"/>
      <c r="F1044" s="184"/>
      <c r="G1044" s="184"/>
    </row>
    <row r="1045" spans="1:7" x14ac:dyDescent="0.25">
      <c r="A1045" s="10"/>
      <c r="D1045" s="168"/>
      <c r="E1045" s="168"/>
      <c r="F1045" s="168"/>
      <c r="G1045" s="168"/>
    </row>
    <row r="1046" spans="1:7" x14ac:dyDescent="0.25">
      <c r="A1046" s="10"/>
      <c r="D1046" s="168"/>
      <c r="E1046" s="168"/>
      <c r="F1046" s="168"/>
      <c r="G1046" s="168"/>
    </row>
    <row r="1047" spans="1:7" x14ac:dyDescent="0.25">
      <c r="A1047" s="10"/>
      <c r="D1047" s="168"/>
      <c r="E1047" s="168"/>
      <c r="F1047" s="168"/>
      <c r="G1047" s="168"/>
    </row>
    <row r="1048" spans="1:7" x14ac:dyDescent="0.25">
      <c r="A1048" s="10"/>
      <c r="D1048" s="192"/>
      <c r="E1048" s="193"/>
      <c r="F1048" s="192"/>
      <c r="G1048" s="193"/>
    </row>
    <row r="1049" spans="1:7" x14ac:dyDescent="0.25">
      <c r="A1049" s="10"/>
      <c r="D1049" s="192"/>
      <c r="E1049" s="193"/>
      <c r="F1049" s="192"/>
      <c r="G1049" s="193"/>
    </row>
    <row r="1050" spans="1:7" x14ac:dyDescent="0.25">
      <c r="A1050" s="10"/>
      <c r="D1050" s="192"/>
      <c r="E1050" s="193"/>
      <c r="F1050" s="192"/>
      <c r="G1050" s="193"/>
    </row>
    <row r="1051" spans="1:7" x14ac:dyDescent="0.25">
      <c r="A1051" s="10"/>
      <c r="D1051" s="192"/>
      <c r="E1051" s="193"/>
      <c r="F1051" s="192"/>
      <c r="G1051" s="193"/>
    </row>
    <row r="1052" spans="1:7" x14ac:dyDescent="0.25">
      <c r="A1052" s="10"/>
      <c r="D1052" s="192"/>
      <c r="E1052" s="193"/>
      <c r="F1052" s="192"/>
      <c r="G1052" s="193"/>
    </row>
    <row r="1053" spans="1:7" x14ac:dyDescent="0.25">
      <c r="A1053" s="10"/>
      <c r="D1053" s="192"/>
      <c r="E1053" s="193"/>
      <c r="F1053" s="192"/>
      <c r="G1053" s="193"/>
    </row>
    <row r="1054" spans="1:7" x14ac:dyDescent="0.25">
      <c r="A1054" s="10"/>
      <c r="D1054" s="192"/>
      <c r="E1054" s="193"/>
      <c r="F1054" s="192"/>
      <c r="G1054" s="193"/>
    </row>
    <row r="1055" spans="1:7" x14ac:dyDescent="0.25">
      <c r="A1055" s="10"/>
      <c r="D1055" s="192"/>
      <c r="E1055" s="193"/>
      <c r="F1055" s="192"/>
      <c r="G1055" s="193"/>
    </row>
    <row r="1056" spans="1:7" x14ac:dyDescent="0.25">
      <c r="A1056" s="10"/>
      <c r="D1056" s="192"/>
      <c r="E1056" s="193"/>
      <c r="F1056" s="192"/>
      <c r="G1056" s="193"/>
    </row>
    <row r="1057" spans="1:7" x14ac:dyDescent="0.25">
      <c r="A1057" s="10"/>
      <c r="B1057" s="10"/>
      <c r="C1057" s="11"/>
      <c r="D1057" s="192"/>
      <c r="E1057" s="192"/>
      <c r="F1057" s="192"/>
    </row>
    <row r="1058" spans="1:7" x14ac:dyDescent="0.25">
      <c r="A1058" s="10"/>
      <c r="B1058" s="10"/>
      <c r="C1058" s="11"/>
      <c r="D1058" s="192"/>
      <c r="E1058" s="192"/>
      <c r="F1058" s="192"/>
    </row>
    <row r="1059" spans="1:7" x14ac:dyDescent="0.25">
      <c r="D1059" s="184"/>
      <c r="E1059" s="184"/>
      <c r="F1059" s="184"/>
      <c r="G1059" s="184"/>
    </row>
    <row r="1060" spans="1:7" x14ac:dyDescent="0.25">
      <c r="D1060" s="184"/>
      <c r="E1060" s="184"/>
      <c r="F1060" s="184"/>
      <c r="G1060" s="184"/>
    </row>
    <row r="1061" spans="1:7" x14ac:dyDescent="0.25">
      <c r="D1061" s="184"/>
      <c r="E1061" s="184"/>
      <c r="F1061" s="184"/>
      <c r="G1061" s="184"/>
    </row>
    <row r="1062" spans="1:7" x14ac:dyDescent="0.25">
      <c r="D1062" s="184"/>
      <c r="E1062" s="184"/>
      <c r="F1062" s="184"/>
      <c r="G1062" s="184"/>
    </row>
    <row r="1063" spans="1:7" x14ac:dyDescent="0.25">
      <c r="D1063" s="184"/>
      <c r="E1063" s="184"/>
      <c r="F1063" s="184"/>
      <c r="G1063" s="184"/>
    </row>
    <row r="1064" spans="1:7" x14ac:dyDescent="0.25">
      <c r="D1064" s="184"/>
      <c r="E1064" s="184"/>
      <c r="F1064" s="184"/>
      <c r="G1064" s="184"/>
    </row>
    <row r="1065" spans="1:7" x14ac:dyDescent="0.25">
      <c r="D1065" s="184"/>
      <c r="E1065" s="184"/>
      <c r="F1065" s="184"/>
      <c r="G1065" s="184"/>
    </row>
    <row r="1066" spans="1:7" x14ac:dyDescent="0.25">
      <c r="A1066" s="10"/>
      <c r="C1066" s="11"/>
      <c r="D1066" s="168"/>
      <c r="E1066" s="168"/>
      <c r="F1066" s="168"/>
      <c r="G1066" s="168"/>
    </row>
    <row r="1067" spans="1:7" x14ac:dyDescent="0.25">
      <c r="A1067" s="10"/>
      <c r="C1067" s="11"/>
      <c r="D1067" s="168"/>
      <c r="E1067" s="168"/>
      <c r="F1067" s="168"/>
      <c r="G1067" s="168"/>
    </row>
    <row r="1068" spans="1:7" x14ac:dyDescent="0.25">
      <c r="A1068" s="10"/>
      <c r="C1068" s="11"/>
      <c r="D1068" s="168"/>
      <c r="E1068" s="168"/>
      <c r="F1068" s="168"/>
      <c r="G1068" s="168"/>
    </row>
    <row r="1069" spans="1:7" x14ac:dyDescent="0.25">
      <c r="A1069" s="10"/>
      <c r="B1069" s="10"/>
      <c r="C1069" s="11"/>
      <c r="D1069" s="168"/>
      <c r="E1069" s="168"/>
      <c r="F1069" s="168"/>
      <c r="G1069" s="168"/>
    </row>
    <row r="1070" spans="1:7" x14ac:dyDescent="0.25">
      <c r="A1070" s="10"/>
      <c r="B1070" s="10"/>
      <c r="C1070" s="11"/>
      <c r="D1070" s="168"/>
      <c r="E1070" s="168"/>
      <c r="F1070" s="168"/>
      <c r="G1070" s="168"/>
    </row>
    <row r="1071" spans="1:7" x14ac:dyDescent="0.25">
      <c r="D1071" s="184"/>
      <c r="E1071" s="184"/>
      <c r="F1071" s="184"/>
      <c r="G1071" s="184"/>
    </row>
    <row r="1072" spans="1:7" x14ac:dyDescent="0.25">
      <c r="D1072" s="184"/>
      <c r="E1072" s="184"/>
      <c r="F1072" s="184"/>
      <c r="G1072" s="184"/>
    </row>
    <row r="1073" spans="1:7" x14ac:dyDescent="0.25">
      <c r="C1073" s="11"/>
      <c r="D1073" s="184"/>
      <c r="E1073" s="184"/>
      <c r="F1073" s="184"/>
      <c r="G1073" s="184"/>
    </row>
    <row r="1074" spans="1:7" x14ac:dyDescent="0.25">
      <c r="C1074" s="11"/>
      <c r="D1074" s="184"/>
      <c r="E1074" s="184"/>
      <c r="F1074" s="184"/>
      <c r="G1074" s="184"/>
    </row>
    <row r="1075" spans="1:7" x14ac:dyDescent="0.25">
      <c r="D1075" s="184"/>
      <c r="E1075" s="184"/>
      <c r="F1075" s="184"/>
      <c r="G1075" s="184"/>
    </row>
    <row r="1076" spans="1:7" x14ac:dyDescent="0.25">
      <c r="D1076" s="184"/>
      <c r="E1076" s="184"/>
      <c r="F1076" s="184"/>
      <c r="G1076" s="184"/>
    </row>
    <row r="1077" spans="1:7" x14ac:dyDescent="0.25">
      <c r="D1077" s="184"/>
      <c r="E1077" s="184"/>
      <c r="F1077" s="184"/>
      <c r="G1077" s="184"/>
    </row>
    <row r="1078" spans="1:7" x14ac:dyDescent="0.25">
      <c r="D1078" s="184"/>
      <c r="E1078" s="184"/>
      <c r="F1078" s="184"/>
      <c r="G1078" s="184"/>
    </row>
    <row r="1079" spans="1:7" x14ac:dyDescent="0.25">
      <c r="D1079" s="184"/>
      <c r="E1079" s="184"/>
      <c r="F1079" s="184"/>
      <c r="G1079" s="184"/>
    </row>
    <row r="1080" spans="1:7" x14ac:dyDescent="0.25">
      <c r="A1080" s="10"/>
      <c r="D1080" s="168"/>
      <c r="E1080" s="168"/>
      <c r="F1080" s="168"/>
      <c r="G1080" s="168"/>
    </row>
    <row r="1081" spans="1:7" x14ac:dyDescent="0.25">
      <c r="A1081" s="10"/>
      <c r="D1081" s="168"/>
      <c r="E1081" s="168"/>
      <c r="F1081" s="168"/>
      <c r="G1081" s="168"/>
    </row>
    <row r="1082" spans="1:7" x14ac:dyDescent="0.25">
      <c r="A1082" s="10"/>
      <c r="D1082" s="168"/>
      <c r="E1082" s="168"/>
      <c r="F1082" s="168"/>
      <c r="G1082" s="168"/>
    </row>
    <row r="1083" spans="1:7" x14ac:dyDescent="0.25">
      <c r="A1083" s="10"/>
      <c r="D1083" s="168"/>
      <c r="E1083" s="168"/>
      <c r="F1083" s="168"/>
      <c r="G1083" s="168"/>
    </row>
    <row r="1084" spans="1:7" x14ac:dyDescent="0.25">
      <c r="A1084" s="10"/>
      <c r="D1084" s="168"/>
      <c r="E1084" s="168"/>
      <c r="F1084" s="168"/>
      <c r="G1084" s="168"/>
    </row>
    <row r="1085" spans="1:7" x14ac:dyDescent="0.25">
      <c r="D1085" s="184"/>
      <c r="E1085" s="184"/>
      <c r="F1085" s="184"/>
      <c r="G1085" s="184"/>
    </row>
    <row r="1086" spans="1:7" x14ac:dyDescent="0.25">
      <c r="D1086" s="184"/>
      <c r="E1086" s="184"/>
      <c r="F1086" s="184"/>
      <c r="G1086" s="184"/>
    </row>
    <row r="1087" spans="1:7" x14ac:dyDescent="0.25">
      <c r="D1087" s="184"/>
      <c r="E1087" s="184"/>
      <c r="F1087" s="184"/>
      <c r="G1087" s="184"/>
    </row>
    <row r="1088" spans="1:7" x14ac:dyDescent="0.25">
      <c r="D1088" s="184"/>
      <c r="E1088" s="184"/>
      <c r="F1088" s="184"/>
      <c r="G1088" s="184"/>
    </row>
    <row r="1089" spans="1:7" x14ac:dyDescent="0.25">
      <c r="A1089" s="10"/>
      <c r="B1089" s="10"/>
      <c r="C1089" s="11"/>
      <c r="D1089" s="168"/>
      <c r="E1089" s="168"/>
      <c r="F1089" s="168"/>
      <c r="G1089" s="168"/>
    </row>
    <row r="1090" spans="1:7" x14ac:dyDescent="0.25">
      <c r="A1090" s="10"/>
      <c r="B1090" s="10"/>
      <c r="C1090" s="11"/>
      <c r="D1090" s="168"/>
      <c r="E1090" s="168"/>
      <c r="F1090" s="168"/>
      <c r="G1090" s="168"/>
    </row>
    <row r="1091" spans="1:7" x14ac:dyDescent="0.25">
      <c r="A1091" s="10"/>
      <c r="D1091" s="168"/>
      <c r="E1091" s="168"/>
      <c r="F1091" s="168"/>
      <c r="G1091" s="168"/>
    </row>
    <row r="1092" spans="1:7" x14ac:dyDescent="0.25">
      <c r="A1092" s="10"/>
      <c r="D1092" s="168"/>
      <c r="E1092" s="168"/>
      <c r="F1092" s="168"/>
      <c r="G1092" s="168"/>
    </row>
    <row r="1093" spans="1:7" x14ac:dyDescent="0.25">
      <c r="A1093" s="10"/>
      <c r="D1093" s="168"/>
      <c r="E1093" s="168"/>
      <c r="F1093" s="168"/>
      <c r="G1093" s="168"/>
    </row>
    <row r="1094" spans="1:7" x14ac:dyDescent="0.25">
      <c r="A1094" s="186"/>
      <c r="B1094" s="187"/>
      <c r="C1094" s="194"/>
      <c r="D1094" s="168"/>
      <c r="E1094" s="168"/>
      <c r="F1094" s="168"/>
      <c r="G1094" s="184"/>
    </row>
    <row r="1095" spans="1:7" x14ac:dyDescent="0.25">
      <c r="A1095" s="186"/>
      <c r="B1095" s="187"/>
      <c r="C1095" s="194"/>
      <c r="D1095" s="168"/>
      <c r="E1095" s="168"/>
      <c r="F1095" s="168"/>
      <c r="G1095" s="184"/>
    </row>
    <row r="1096" spans="1:7" x14ac:dyDescent="0.25">
      <c r="A1096" s="186"/>
      <c r="B1096" s="187"/>
      <c r="C1096" s="194"/>
      <c r="D1096" s="168"/>
      <c r="E1096" s="168"/>
      <c r="F1096" s="168"/>
      <c r="G1096" s="184"/>
    </row>
    <row r="1097" spans="1:7" x14ac:dyDescent="0.25">
      <c r="A1097" s="186"/>
      <c r="B1097" s="187"/>
      <c r="C1097" s="194"/>
      <c r="D1097" s="168"/>
      <c r="E1097" s="168"/>
      <c r="F1097" s="168"/>
      <c r="G1097" s="184"/>
    </row>
    <row r="1098" spans="1:7" x14ac:dyDescent="0.25">
      <c r="D1098" s="184"/>
      <c r="E1098" s="184"/>
      <c r="F1098" s="184"/>
      <c r="G1098" s="184"/>
    </row>
    <row r="1099" spans="1:7" x14ac:dyDescent="0.25">
      <c r="C1099" s="11"/>
      <c r="D1099" s="184"/>
      <c r="E1099" s="184"/>
      <c r="F1099" s="184"/>
      <c r="G1099" s="184"/>
    </row>
    <row r="1100" spans="1:7" x14ac:dyDescent="0.25">
      <c r="A1100" s="10"/>
      <c r="B1100" s="10"/>
      <c r="C1100" s="11"/>
      <c r="D1100" s="168"/>
      <c r="E1100" s="168"/>
      <c r="F1100" s="168"/>
      <c r="G1100" s="184"/>
    </row>
    <row r="1101" spans="1:7" x14ac:dyDescent="0.25">
      <c r="D1101" s="184"/>
      <c r="E1101" s="184"/>
      <c r="F1101" s="184"/>
      <c r="G1101" s="184"/>
    </row>
    <row r="1102" spans="1:7" x14ac:dyDescent="0.25">
      <c r="D1102" s="184"/>
      <c r="E1102" s="184"/>
      <c r="F1102" s="184"/>
      <c r="G1102" s="184"/>
    </row>
    <row r="1103" spans="1:7" x14ac:dyDescent="0.25">
      <c r="D1103" s="184"/>
      <c r="E1103" s="184"/>
      <c r="F1103" s="184"/>
      <c r="G1103" s="184"/>
    </row>
    <row r="1104" spans="1:7" x14ac:dyDescent="0.25">
      <c r="D1104" s="184"/>
      <c r="E1104" s="184"/>
      <c r="F1104" s="184"/>
      <c r="G1104" s="184"/>
    </row>
    <row r="1105" spans="1:7" x14ac:dyDescent="0.25">
      <c r="D1105" s="184"/>
      <c r="E1105" s="184"/>
      <c r="F1105" s="184"/>
      <c r="G1105" s="184"/>
    </row>
    <row r="1106" spans="1:7" x14ac:dyDescent="0.25">
      <c r="D1106" s="184"/>
      <c r="E1106" s="184"/>
      <c r="F1106" s="184"/>
      <c r="G1106" s="184"/>
    </row>
    <row r="1107" spans="1:7" x14ac:dyDescent="0.25">
      <c r="A1107" s="10"/>
      <c r="B1107" s="10"/>
      <c r="C1107" s="11"/>
      <c r="D1107" s="168"/>
      <c r="E1107" s="168"/>
      <c r="F1107" s="168"/>
      <c r="G1107" s="168"/>
    </row>
    <row r="1108" spans="1:7" x14ac:dyDescent="0.25">
      <c r="A1108" s="10"/>
      <c r="B1108" s="10"/>
      <c r="C1108" s="11"/>
      <c r="D1108" s="168"/>
      <c r="E1108" s="168"/>
      <c r="F1108" s="168"/>
      <c r="G1108" s="168"/>
    </row>
    <row r="1109" spans="1:7" x14ac:dyDescent="0.25">
      <c r="A1109" s="10"/>
      <c r="B1109" s="10"/>
      <c r="C1109" s="11"/>
      <c r="D1109" s="168"/>
      <c r="E1109" s="168"/>
      <c r="F1109" s="168"/>
      <c r="G1109" s="168"/>
    </row>
    <row r="1110" spans="1:7" x14ac:dyDescent="0.25">
      <c r="A1110" s="10"/>
      <c r="B1110" s="10"/>
      <c r="C1110" s="11"/>
      <c r="D1110" s="168"/>
      <c r="E1110" s="168"/>
      <c r="F1110" s="168"/>
      <c r="G1110" s="168"/>
    </row>
    <row r="1111" spans="1:7" x14ac:dyDescent="0.25">
      <c r="D1111" s="184"/>
      <c r="E1111" s="184"/>
      <c r="F1111" s="184"/>
      <c r="G1111" s="184"/>
    </row>
    <row r="1112" spans="1:7" x14ac:dyDescent="0.25">
      <c r="A1112" s="10"/>
      <c r="D1112" s="184"/>
      <c r="E1112" s="184"/>
      <c r="F1112" s="184"/>
      <c r="G1112" s="184"/>
    </row>
    <row r="1113" spans="1:7" x14ac:dyDescent="0.25">
      <c r="D1113" s="184"/>
      <c r="E1113" s="184"/>
      <c r="F1113" s="184"/>
      <c r="G1113" s="184"/>
    </row>
    <row r="1114" spans="1:7" x14ac:dyDescent="0.25">
      <c r="C1114" s="11"/>
      <c r="D1114" s="184"/>
      <c r="E1114" s="184"/>
      <c r="F1114" s="184"/>
      <c r="G1114" s="184"/>
    </row>
    <row r="1115" spans="1:7" x14ac:dyDescent="0.25">
      <c r="C1115" s="11"/>
      <c r="D1115" s="184"/>
      <c r="E1115" s="184"/>
      <c r="F1115" s="184"/>
      <c r="G1115" s="184"/>
    </row>
    <row r="1116" spans="1:7" x14ac:dyDescent="0.25">
      <c r="D1116" s="184"/>
      <c r="E1116" s="184"/>
      <c r="F1116" s="184"/>
      <c r="G1116" s="184"/>
    </row>
    <row r="1117" spans="1:7" x14ac:dyDescent="0.25">
      <c r="D1117" s="184"/>
      <c r="E1117" s="184"/>
      <c r="F1117" s="184"/>
      <c r="G1117" s="184"/>
    </row>
    <row r="1118" spans="1:7" x14ac:dyDescent="0.25">
      <c r="D1118" s="184"/>
      <c r="E1118" s="184"/>
      <c r="F1118" s="184"/>
      <c r="G1118" s="184"/>
    </row>
    <row r="1119" spans="1:7" x14ac:dyDescent="0.25">
      <c r="D1119" s="184"/>
      <c r="E1119" s="184"/>
      <c r="F1119" s="184"/>
      <c r="G1119" s="184"/>
    </row>
    <row r="1120" spans="1:7" x14ac:dyDescent="0.25">
      <c r="D1120" s="184"/>
      <c r="E1120" s="184"/>
      <c r="F1120" s="184"/>
      <c r="G1120" s="184"/>
    </row>
    <row r="1121" spans="1:7" x14ac:dyDescent="0.25">
      <c r="D1121" s="184"/>
      <c r="E1121" s="184"/>
      <c r="F1121" s="184"/>
      <c r="G1121" s="184"/>
    </row>
    <row r="1122" spans="1:7" x14ac:dyDescent="0.25">
      <c r="A1122" s="10"/>
      <c r="D1122" s="168"/>
      <c r="E1122" s="168"/>
      <c r="F1122" s="168"/>
      <c r="G1122" s="168"/>
    </row>
    <row r="1123" spans="1:7" x14ac:dyDescent="0.25">
      <c r="A1123" s="10"/>
      <c r="D1123" s="168"/>
      <c r="E1123" s="168"/>
      <c r="F1123" s="168"/>
      <c r="G1123" s="168"/>
    </row>
    <row r="1124" spans="1:7" x14ac:dyDescent="0.25">
      <c r="A1124" s="10"/>
      <c r="D1124" s="168"/>
      <c r="E1124" s="168"/>
      <c r="F1124" s="168"/>
      <c r="G1124" s="168"/>
    </row>
    <row r="1125" spans="1:7" x14ac:dyDescent="0.25">
      <c r="A1125" s="10"/>
      <c r="D1125" s="168"/>
      <c r="E1125" s="168"/>
      <c r="F1125" s="168"/>
      <c r="G1125" s="168"/>
    </row>
    <row r="1126" spans="1:7" x14ac:dyDescent="0.25">
      <c r="D1126" s="184"/>
      <c r="E1126" s="184"/>
      <c r="F1126" s="184"/>
      <c r="G1126" s="184"/>
    </row>
    <row r="1127" spans="1:7" x14ac:dyDescent="0.25">
      <c r="A1127" s="10"/>
      <c r="D1127" s="184"/>
      <c r="E1127" s="184"/>
      <c r="F1127" s="184"/>
      <c r="G1127" s="184"/>
    </row>
    <row r="1128" spans="1:7" x14ac:dyDescent="0.25">
      <c r="D1128" s="184"/>
      <c r="E1128" s="184"/>
      <c r="F1128" s="184"/>
      <c r="G1128" s="184"/>
    </row>
    <row r="1129" spans="1:7" x14ac:dyDescent="0.25">
      <c r="D1129" s="184"/>
      <c r="E1129" s="184"/>
      <c r="F1129" s="184"/>
      <c r="G1129" s="184"/>
    </row>
    <row r="1130" spans="1:7" x14ac:dyDescent="0.25">
      <c r="D1130" s="184"/>
      <c r="E1130" s="184"/>
      <c r="F1130" s="184"/>
      <c r="G1130" s="184"/>
    </row>
    <row r="1131" spans="1:7" x14ac:dyDescent="0.25">
      <c r="D1131" s="184"/>
      <c r="E1131" s="184"/>
      <c r="F1131" s="184"/>
      <c r="G1131" s="184"/>
    </row>
    <row r="1132" spans="1:7" x14ac:dyDescent="0.25">
      <c r="A1132" s="10"/>
      <c r="D1132" s="168"/>
      <c r="E1132" s="168"/>
      <c r="F1132" s="168"/>
      <c r="G1132" s="168"/>
    </row>
    <row r="1133" spans="1:7" x14ac:dyDescent="0.25">
      <c r="D1133" s="184"/>
      <c r="E1133" s="184"/>
      <c r="F1133" s="184"/>
      <c r="G1133" s="184"/>
    </row>
    <row r="1134" spans="1:7" x14ac:dyDescent="0.25">
      <c r="A1134" s="10"/>
      <c r="D1134" s="184"/>
      <c r="E1134" s="184"/>
      <c r="F1134" s="184"/>
      <c r="G1134" s="184"/>
    </row>
    <row r="1135" spans="1:7" x14ac:dyDescent="0.25">
      <c r="D1135" s="184"/>
      <c r="E1135" s="184"/>
      <c r="F1135" s="184"/>
      <c r="G1135" s="184"/>
    </row>
    <row r="1136" spans="1:7" x14ac:dyDescent="0.25">
      <c r="A1136" s="10"/>
      <c r="B1136" s="10"/>
      <c r="C1136" s="11"/>
      <c r="D1136" s="168"/>
      <c r="E1136" s="168"/>
      <c r="F1136" s="168"/>
      <c r="G1136" s="168"/>
    </row>
    <row r="1137" spans="1:7" x14ac:dyDescent="0.25">
      <c r="D1137" s="184"/>
      <c r="E1137" s="184"/>
      <c r="F1137" s="184"/>
      <c r="G1137" s="184"/>
    </row>
    <row r="1138" spans="1:7" x14ac:dyDescent="0.25">
      <c r="A1138" s="10"/>
      <c r="D1138" s="168"/>
      <c r="E1138" s="168"/>
      <c r="F1138" s="168"/>
      <c r="G1138" s="168"/>
    </row>
    <row r="1139" spans="1:7" x14ac:dyDescent="0.25">
      <c r="A1139" s="10"/>
      <c r="D1139" s="168"/>
      <c r="E1139" s="168"/>
      <c r="F1139" s="168"/>
      <c r="G1139" s="168"/>
    </row>
    <row r="1148" spans="1:7" x14ac:dyDescent="0.25">
      <c r="C1148" s="11"/>
    </row>
    <row r="1149" spans="1:7" x14ac:dyDescent="0.25">
      <c r="A1149" s="10"/>
    </row>
    <row r="1150" spans="1:7" x14ac:dyDescent="0.25">
      <c r="D1150" s="184"/>
      <c r="E1150" s="184"/>
      <c r="F1150" s="184"/>
      <c r="G1150" s="184"/>
    </row>
    <row r="1151" spans="1:7" x14ac:dyDescent="0.25">
      <c r="D1151" s="184"/>
      <c r="E1151" s="184"/>
      <c r="F1151" s="184"/>
      <c r="G1151" s="184"/>
    </row>
    <row r="1152" spans="1:7" x14ac:dyDescent="0.25">
      <c r="D1152" s="184"/>
      <c r="E1152" s="184"/>
      <c r="F1152" s="184"/>
      <c r="G1152" s="184"/>
    </row>
    <row r="1153" spans="1:8" x14ac:dyDescent="0.25">
      <c r="D1153" s="184"/>
      <c r="E1153" s="184"/>
      <c r="F1153" s="184"/>
      <c r="G1153" s="184"/>
    </row>
    <row r="1154" spans="1:8" x14ac:dyDescent="0.25">
      <c r="D1154" s="184"/>
      <c r="E1154" s="184"/>
      <c r="F1154" s="184"/>
      <c r="G1154" s="184"/>
    </row>
    <row r="1155" spans="1:8" x14ac:dyDescent="0.25">
      <c r="D1155" s="184"/>
      <c r="E1155" s="184"/>
      <c r="F1155" s="184"/>
      <c r="G1155" s="184"/>
    </row>
    <row r="1156" spans="1:8" x14ac:dyDescent="0.25">
      <c r="A1156" s="10"/>
      <c r="B1156" s="10"/>
      <c r="C1156" s="11"/>
      <c r="D1156" s="168"/>
      <c r="E1156" s="168"/>
      <c r="F1156" s="168"/>
      <c r="G1156" s="168"/>
    </row>
    <row r="1157" spans="1:8" x14ac:dyDescent="0.25">
      <c r="A1157" s="10"/>
      <c r="B1157" s="10"/>
      <c r="C1157" s="11"/>
      <c r="D1157" s="168"/>
      <c r="E1157" s="168"/>
      <c r="F1157" s="168"/>
      <c r="G1157" s="168"/>
      <c r="H1157" s="202"/>
    </row>
    <row r="1158" spans="1:8" x14ac:dyDescent="0.25">
      <c r="A1158" s="10"/>
      <c r="B1158" s="10"/>
      <c r="C1158" s="11"/>
      <c r="D1158" s="168"/>
      <c r="E1158" s="168"/>
      <c r="F1158" s="168"/>
      <c r="G1158" s="168"/>
      <c r="H1158" s="202"/>
    </row>
    <row r="1159" spans="1:8" x14ac:dyDescent="0.25">
      <c r="A1159" s="10"/>
      <c r="B1159" s="10"/>
      <c r="C1159" s="11"/>
      <c r="D1159" s="168"/>
      <c r="E1159" s="168"/>
      <c r="F1159" s="168"/>
      <c r="G1159" s="168"/>
      <c r="H1159" s="202"/>
    </row>
    <row r="1160" spans="1:8" x14ac:dyDescent="0.25">
      <c r="D1160" s="184"/>
      <c r="E1160" s="184"/>
      <c r="F1160" s="184"/>
      <c r="G1160" s="184"/>
    </row>
    <row r="1161" spans="1:8" x14ac:dyDescent="0.25">
      <c r="A1161" s="10"/>
      <c r="D1161" s="184"/>
      <c r="E1161" s="184"/>
      <c r="F1161" s="184"/>
      <c r="G1161" s="184"/>
    </row>
    <row r="1162" spans="1:8" x14ac:dyDescent="0.25">
      <c r="D1162" s="184"/>
      <c r="E1162" s="184"/>
      <c r="F1162" s="184"/>
      <c r="G1162" s="184"/>
    </row>
    <row r="1163" spans="1:8" x14ac:dyDescent="0.25">
      <c r="D1163" s="184"/>
      <c r="E1163" s="184"/>
      <c r="F1163" s="184"/>
      <c r="G1163" s="184"/>
    </row>
    <row r="1164" spans="1:8" x14ac:dyDescent="0.25">
      <c r="D1164" s="184"/>
      <c r="E1164" s="184"/>
      <c r="F1164" s="184"/>
      <c r="G1164" s="184"/>
    </row>
    <row r="1165" spans="1:8" x14ac:dyDescent="0.25">
      <c r="D1165" s="184"/>
      <c r="E1165" s="184"/>
      <c r="F1165" s="184"/>
      <c r="G1165" s="184"/>
    </row>
    <row r="1166" spans="1:8" x14ac:dyDescent="0.25">
      <c r="D1166" s="184"/>
      <c r="E1166" s="184"/>
      <c r="F1166" s="184"/>
      <c r="G1166" s="184"/>
    </row>
    <row r="1167" spans="1:8" x14ac:dyDescent="0.25">
      <c r="D1167" s="184"/>
      <c r="E1167" s="184"/>
      <c r="F1167" s="184"/>
      <c r="G1167" s="184"/>
    </row>
    <row r="1168" spans="1:8" x14ac:dyDescent="0.25">
      <c r="D1168" s="184"/>
      <c r="E1168" s="184"/>
      <c r="F1168" s="184"/>
      <c r="G1168" s="184"/>
    </row>
    <row r="1169" spans="1:7" x14ac:dyDescent="0.25">
      <c r="D1169" s="184"/>
      <c r="E1169" s="184"/>
      <c r="F1169" s="184"/>
      <c r="G1169" s="184"/>
    </row>
    <row r="1170" spans="1:7" x14ac:dyDescent="0.25">
      <c r="A1170" s="10"/>
      <c r="D1170" s="168"/>
      <c r="E1170" s="168"/>
      <c r="F1170" s="168"/>
      <c r="G1170" s="168"/>
    </row>
    <row r="1171" spans="1:7" x14ac:dyDescent="0.25">
      <c r="A1171" s="10"/>
      <c r="D1171" s="168"/>
      <c r="E1171" s="168"/>
      <c r="F1171" s="168"/>
      <c r="G1171" s="168"/>
    </row>
    <row r="1172" spans="1:7" x14ac:dyDescent="0.25">
      <c r="A1172" s="10"/>
      <c r="D1172" s="168"/>
      <c r="E1172" s="168"/>
      <c r="F1172" s="168"/>
      <c r="G1172" s="168"/>
    </row>
    <row r="1173" spans="1:7" x14ac:dyDescent="0.25">
      <c r="A1173" s="10"/>
      <c r="D1173" s="168"/>
      <c r="E1173" s="168"/>
      <c r="F1173" s="168"/>
      <c r="G1173" s="168"/>
    </row>
    <row r="1174" spans="1:7" x14ac:dyDescent="0.25">
      <c r="D1174" s="184"/>
      <c r="E1174" s="184"/>
      <c r="F1174" s="184"/>
      <c r="G1174" s="184"/>
    </row>
    <row r="1175" spans="1:7" x14ac:dyDescent="0.25">
      <c r="A1175" s="10"/>
      <c r="D1175" s="184"/>
      <c r="E1175" s="184"/>
      <c r="F1175" s="184"/>
      <c r="G1175" s="184"/>
    </row>
    <row r="1176" spans="1:7" x14ac:dyDescent="0.25">
      <c r="D1176" s="184"/>
      <c r="E1176" s="184"/>
      <c r="F1176" s="184"/>
      <c r="G1176" s="184"/>
    </row>
    <row r="1177" spans="1:7" x14ac:dyDescent="0.25">
      <c r="D1177" s="184"/>
      <c r="E1177" s="184"/>
      <c r="F1177" s="184"/>
      <c r="G1177" s="184"/>
    </row>
    <row r="1178" spans="1:7" x14ac:dyDescent="0.25">
      <c r="D1178" s="184"/>
      <c r="E1178" s="184"/>
      <c r="F1178" s="184"/>
      <c r="G1178" s="184"/>
    </row>
    <row r="1179" spans="1:7" x14ac:dyDescent="0.25">
      <c r="A1179" s="10"/>
      <c r="D1179" s="168"/>
      <c r="E1179" s="168"/>
      <c r="F1179" s="168"/>
      <c r="G1179" s="168"/>
    </row>
    <row r="1180" spans="1:7" x14ac:dyDescent="0.25">
      <c r="D1180" s="184"/>
      <c r="E1180" s="184"/>
      <c r="F1180" s="184"/>
      <c r="G1180" s="184"/>
    </row>
    <row r="1181" spans="1:7" x14ac:dyDescent="0.25">
      <c r="D1181" s="184"/>
      <c r="E1181" s="184"/>
      <c r="F1181" s="184"/>
      <c r="G1181" s="184"/>
    </row>
    <row r="1182" spans="1:7" x14ac:dyDescent="0.25">
      <c r="D1182" s="184"/>
      <c r="E1182" s="184"/>
      <c r="F1182" s="184"/>
      <c r="G1182" s="184"/>
    </row>
    <row r="1183" spans="1:7" x14ac:dyDescent="0.25">
      <c r="A1183" s="10"/>
      <c r="B1183" s="10"/>
      <c r="C1183" s="11"/>
      <c r="D1183" s="168"/>
      <c r="E1183" s="168"/>
      <c r="F1183" s="168"/>
      <c r="G1183" s="168"/>
    </row>
    <row r="1184" spans="1:7" x14ac:dyDescent="0.25">
      <c r="D1184" s="184"/>
      <c r="E1184" s="184"/>
      <c r="F1184" s="184"/>
      <c r="G1184" s="184"/>
    </row>
    <row r="1185" spans="1:7" x14ac:dyDescent="0.25">
      <c r="D1185" s="184"/>
      <c r="E1185" s="184"/>
      <c r="F1185" s="184"/>
      <c r="G1185" s="184"/>
    </row>
    <row r="1186" spans="1:7" x14ac:dyDescent="0.25">
      <c r="A1186" s="10"/>
      <c r="D1186" s="193"/>
      <c r="E1186" s="193"/>
      <c r="F1186" s="193"/>
      <c r="G1186" s="193"/>
    </row>
    <row r="1188" spans="1:7" x14ac:dyDescent="0.25">
      <c r="A1188" s="10"/>
      <c r="B1188" s="10"/>
    </row>
    <row r="1192" spans="1:7" x14ac:dyDescent="0.25">
      <c r="A1192" s="10"/>
      <c r="B1192" s="10"/>
      <c r="C1192" s="11"/>
      <c r="D1192" s="168"/>
      <c r="E1192" s="168"/>
      <c r="F1192" s="168"/>
      <c r="G1192" s="168"/>
    </row>
    <row r="1193" spans="1:7" x14ac:dyDescent="0.25">
      <c r="A1193" s="10"/>
      <c r="B1193" s="10"/>
      <c r="C1193" s="11"/>
      <c r="D1193" s="168"/>
      <c r="E1193" s="168"/>
      <c r="F1193" s="168"/>
      <c r="G1193" s="168"/>
    </row>
    <row r="1194" spans="1:7" x14ac:dyDescent="0.25">
      <c r="A1194" s="10"/>
      <c r="B1194" s="10"/>
      <c r="C1194" s="11"/>
      <c r="D1194" s="168"/>
      <c r="E1194" s="168"/>
      <c r="F1194" s="168"/>
      <c r="G1194" s="168"/>
    </row>
    <row r="1195" spans="1:7" x14ac:dyDescent="0.25">
      <c r="A1195" s="10"/>
      <c r="B1195" s="10"/>
      <c r="C1195" s="11"/>
      <c r="D1195" s="168"/>
      <c r="E1195" s="168"/>
      <c r="F1195" s="168"/>
      <c r="G1195" s="168"/>
    </row>
    <row r="1197" spans="1:7" x14ac:dyDescent="0.25">
      <c r="C1197" s="11"/>
    </row>
    <row r="1198" spans="1:7" x14ac:dyDescent="0.25">
      <c r="A1198" s="10"/>
      <c r="B1198" s="10"/>
    </row>
    <row r="1199" spans="1:7" x14ac:dyDescent="0.25">
      <c r="D1199" s="184"/>
      <c r="E1199" s="184"/>
      <c r="F1199" s="184"/>
      <c r="G1199" s="184"/>
    </row>
    <row r="1200" spans="1:7" x14ac:dyDescent="0.25">
      <c r="D1200" s="184"/>
      <c r="E1200" s="184"/>
      <c r="F1200" s="184"/>
      <c r="G1200" s="184"/>
    </row>
    <row r="1201" spans="1:8" x14ac:dyDescent="0.25">
      <c r="D1201" s="184"/>
      <c r="E1201" s="184"/>
      <c r="F1201" s="184"/>
      <c r="G1201" s="184"/>
    </row>
    <row r="1202" spans="1:8" x14ac:dyDescent="0.25">
      <c r="D1202" s="184"/>
      <c r="E1202" s="184"/>
      <c r="F1202" s="184"/>
      <c r="G1202" s="184"/>
    </row>
    <row r="1203" spans="1:8" x14ac:dyDescent="0.25">
      <c r="D1203" s="184"/>
      <c r="E1203" s="184"/>
      <c r="F1203" s="184"/>
      <c r="G1203" s="184"/>
    </row>
    <row r="1204" spans="1:8" x14ac:dyDescent="0.25">
      <c r="D1204" s="184"/>
      <c r="E1204" s="184"/>
      <c r="F1204" s="184"/>
      <c r="G1204" s="184"/>
    </row>
    <row r="1205" spans="1:8" x14ac:dyDescent="0.25">
      <c r="D1205" s="184"/>
      <c r="E1205" s="184"/>
      <c r="F1205" s="184"/>
      <c r="G1205" s="184"/>
    </row>
    <row r="1206" spans="1:8" x14ac:dyDescent="0.25">
      <c r="A1206" s="10"/>
      <c r="B1206" s="10"/>
      <c r="C1206" s="11"/>
      <c r="D1206" s="168"/>
      <c r="E1206" s="168"/>
      <c r="F1206" s="168"/>
      <c r="G1206" s="168"/>
      <c r="H1206" s="202"/>
    </row>
    <row r="1207" spans="1:8" x14ac:dyDescent="0.25">
      <c r="A1207" s="10"/>
      <c r="B1207" s="10"/>
      <c r="C1207" s="11"/>
      <c r="D1207" s="168"/>
      <c r="E1207" s="168"/>
      <c r="F1207" s="168"/>
      <c r="G1207" s="168"/>
      <c r="H1207" s="202"/>
    </row>
    <row r="1208" spans="1:8" x14ac:dyDescent="0.25">
      <c r="A1208" s="10"/>
      <c r="B1208" s="10"/>
      <c r="C1208" s="11"/>
      <c r="D1208" s="168"/>
      <c r="E1208" s="168"/>
      <c r="F1208" s="168"/>
      <c r="G1208" s="168"/>
      <c r="H1208" s="202"/>
    </row>
    <row r="1209" spans="1:8" x14ac:dyDescent="0.25">
      <c r="D1209" s="184"/>
      <c r="E1209" s="184"/>
      <c r="F1209" s="184"/>
      <c r="G1209" s="184"/>
    </row>
    <row r="1210" spans="1:8" x14ac:dyDescent="0.25">
      <c r="A1210" s="10"/>
      <c r="D1210" s="184"/>
      <c r="E1210" s="184"/>
      <c r="F1210" s="184"/>
      <c r="G1210" s="184"/>
    </row>
    <row r="1211" spans="1:8" x14ac:dyDescent="0.25">
      <c r="D1211" s="184"/>
      <c r="E1211" s="184"/>
      <c r="F1211" s="184"/>
      <c r="G1211" s="184"/>
    </row>
    <row r="1212" spans="1:8" x14ac:dyDescent="0.25">
      <c r="D1212" s="184"/>
      <c r="E1212" s="184"/>
      <c r="F1212" s="184"/>
      <c r="G1212" s="184"/>
    </row>
    <row r="1213" spans="1:8" x14ac:dyDescent="0.25">
      <c r="D1213" s="184"/>
      <c r="E1213" s="184"/>
      <c r="F1213" s="184"/>
      <c r="G1213" s="184"/>
    </row>
    <row r="1214" spans="1:8" x14ac:dyDescent="0.25">
      <c r="D1214" s="184"/>
      <c r="E1214" s="184"/>
      <c r="F1214" s="184"/>
      <c r="G1214" s="184"/>
    </row>
    <row r="1215" spans="1:8" x14ac:dyDescent="0.25">
      <c r="D1215" s="184"/>
      <c r="E1215" s="184"/>
      <c r="F1215" s="184"/>
      <c r="G1215" s="184"/>
    </row>
    <row r="1216" spans="1:8" x14ac:dyDescent="0.25">
      <c r="D1216" s="184"/>
      <c r="E1216" s="184"/>
      <c r="F1216" s="184"/>
      <c r="G1216" s="184"/>
    </row>
    <row r="1217" spans="1:7" x14ac:dyDescent="0.25">
      <c r="D1217" s="184"/>
      <c r="E1217" s="184"/>
      <c r="F1217" s="184"/>
      <c r="G1217" s="184"/>
    </row>
    <row r="1218" spans="1:7" x14ac:dyDescent="0.25">
      <c r="D1218" s="184"/>
      <c r="E1218" s="184"/>
      <c r="F1218" s="184"/>
      <c r="G1218" s="184"/>
    </row>
    <row r="1219" spans="1:7" x14ac:dyDescent="0.25">
      <c r="D1219" s="184"/>
      <c r="E1219" s="184"/>
      <c r="F1219" s="184"/>
      <c r="G1219" s="184"/>
    </row>
    <row r="1220" spans="1:7" x14ac:dyDescent="0.25">
      <c r="A1220" s="10"/>
      <c r="D1220" s="168"/>
      <c r="E1220" s="168"/>
      <c r="F1220" s="168"/>
      <c r="G1220" s="168"/>
    </row>
    <row r="1221" spans="1:7" x14ac:dyDescent="0.25">
      <c r="A1221" s="10"/>
      <c r="D1221" s="168"/>
      <c r="E1221" s="168"/>
      <c r="F1221" s="168"/>
      <c r="G1221" s="168"/>
    </row>
    <row r="1222" spans="1:7" x14ac:dyDescent="0.25">
      <c r="A1222" s="10"/>
      <c r="D1222" s="168"/>
      <c r="E1222" s="168"/>
      <c r="F1222" s="168"/>
      <c r="G1222" s="168"/>
    </row>
    <row r="1223" spans="1:7" x14ac:dyDescent="0.25">
      <c r="D1223" s="184"/>
      <c r="E1223" s="184"/>
      <c r="F1223" s="184"/>
      <c r="G1223" s="184"/>
    </row>
    <row r="1224" spans="1:7" x14ac:dyDescent="0.25">
      <c r="A1224" s="10"/>
      <c r="D1224" s="184"/>
      <c r="E1224" s="184"/>
      <c r="F1224" s="184"/>
      <c r="G1224" s="184"/>
    </row>
    <row r="1225" spans="1:7" x14ac:dyDescent="0.25">
      <c r="D1225" s="184"/>
      <c r="E1225" s="184"/>
      <c r="F1225" s="184"/>
      <c r="G1225" s="184"/>
    </row>
    <row r="1226" spans="1:7" x14ac:dyDescent="0.25">
      <c r="D1226" s="184"/>
      <c r="E1226" s="184"/>
      <c r="F1226" s="184"/>
      <c r="G1226" s="184"/>
    </row>
    <row r="1227" spans="1:7" x14ac:dyDescent="0.25">
      <c r="D1227" s="184"/>
      <c r="E1227" s="184"/>
      <c r="F1227" s="184"/>
      <c r="G1227" s="184"/>
    </row>
    <row r="1228" spans="1:7" x14ac:dyDescent="0.25">
      <c r="A1228" s="10"/>
      <c r="D1228" s="168"/>
      <c r="E1228" s="168"/>
      <c r="F1228" s="168"/>
      <c r="G1228" s="168"/>
    </row>
    <row r="1229" spans="1:7" x14ac:dyDescent="0.25">
      <c r="D1229" s="184"/>
      <c r="E1229" s="184"/>
      <c r="F1229" s="184"/>
      <c r="G1229" s="184"/>
    </row>
    <row r="1230" spans="1:7" x14ac:dyDescent="0.25">
      <c r="D1230" s="184"/>
      <c r="E1230" s="184"/>
      <c r="F1230" s="184"/>
      <c r="G1230" s="184"/>
    </row>
    <row r="1231" spans="1:7" x14ac:dyDescent="0.25">
      <c r="D1231" s="184"/>
      <c r="E1231" s="184"/>
      <c r="F1231" s="184"/>
      <c r="G1231" s="184"/>
    </row>
    <row r="1232" spans="1:7" x14ac:dyDescent="0.25">
      <c r="A1232" s="10"/>
      <c r="D1232" s="168"/>
      <c r="E1232" s="168"/>
      <c r="F1232" s="168"/>
      <c r="G1232" s="168"/>
    </row>
    <row r="1233" spans="1:7" x14ac:dyDescent="0.25">
      <c r="D1233" s="184"/>
      <c r="E1233" s="184"/>
      <c r="F1233" s="184"/>
      <c r="G1233" s="184"/>
    </row>
    <row r="1234" spans="1:7" x14ac:dyDescent="0.25">
      <c r="D1234" s="184"/>
      <c r="E1234" s="184"/>
      <c r="F1234" s="184"/>
      <c r="G1234" s="184"/>
    </row>
    <row r="1235" spans="1:7" x14ac:dyDescent="0.25">
      <c r="A1235" s="10"/>
      <c r="D1235" s="193"/>
      <c r="E1235" s="193"/>
      <c r="F1235" s="193"/>
      <c r="G1235" s="193"/>
    </row>
    <row r="1237" spans="1:7" x14ac:dyDescent="0.25">
      <c r="A1237" s="10"/>
      <c r="B1237" s="10"/>
    </row>
    <row r="1239" spans="1:7" x14ac:dyDescent="0.25">
      <c r="A1239" s="10"/>
      <c r="B1239" s="10"/>
      <c r="C1239" s="11"/>
      <c r="D1239" s="168"/>
      <c r="E1239" s="168"/>
      <c r="F1239" s="168"/>
      <c r="G1239" s="168"/>
    </row>
    <row r="1245" spans="1:7" x14ac:dyDescent="0.25">
      <c r="C1245" s="11"/>
    </row>
    <row r="1246" spans="1:7" x14ac:dyDescent="0.25">
      <c r="A1246" s="10"/>
      <c r="B1246" s="10"/>
    </row>
    <row r="1247" spans="1:7" x14ac:dyDescent="0.25">
      <c r="D1247" s="184"/>
      <c r="E1247" s="184"/>
      <c r="F1247" s="184"/>
      <c r="G1247" s="184"/>
    </row>
    <row r="1248" spans="1:7" x14ac:dyDescent="0.25">
      <c r="D1248" s="184"/>
      <c r="E1248" s="184"/>
      <c r="F1248" s="184"/>
      <c r="G1248" s="184"/>
    </row>
    <row r="1249" spans="1:7" x14ac:dyDescent="0.25">
      <c r="D1249" s="184"/>
      <c r="E1249" s="184"/>
      <c r="F1249" s="184"/>
      <c r="G1249" s="184"/>
    </row>
    <row r="1250" spans="1:7" x14ac:dyDescent="0.25">
      <c r="D1250" s="184"/>
      <c r="E1250" s="184"/>
      <c r="F1250" s="184"/>
      <c r="G1250" s="184"/>
    </row>
    <row r="1251" spans="1:7" x14ac:dyDescent="0.25">
      <c r="D1251" s="184"/>
      <c r="E1251" s="184"/>
      <c r="F1251" s="184"/>
      <c r="G1251" s="184"/>
    </row>
    <row r="1252" spans="1:7" x14ac:dyDescent="0.25">
      <c r="D1252" s="184"/>
      <c r="E1252" s="184"/>
      <c r="F1252" s="184"/>
      <c r="G1252" s="184"/>
    </row>
    <row r="1253" spans="1:7" x14ac:dyDescent="0.25">
      <c r="D1253" s="184"/>
      <c r="E1253" s="184"/>
      <c r="F1253" s="184"/>
      <c r="G1253" s="184"/>
    </row>
    <row r="1254" spans="1:7" x14ac:dyDescent="0.25">
      <c r="D1254" s="184"/>
      <c r="E1254" s="184"/>
      <c r="F1254" s="184"/>
      <c r="G1254" s="184"/>
    </row>
    <row r="1255" spans="1:7" x14ac:dyDescent="0.25">
      <c r="D1255" s="184"/>
      <c r="E1255" s="184"/>
      <c r="F1255" s="184"/>
      <c r="G1255" s="184"/>
    </row>
    <row r="1256" spans="1:7" x14ac:dyDescent="0.25">
      <c r="A1256" s="10"/>
      <c r="B1256" s="10"/>
      <c r="C1256" s="11"/>
      <c r="D1256" s="168"/>
      <c r="E1256" s="168"/>
      <c r="F1256" s="168"/>
      <c r="G1256" s="168"/>
    </row>
    <row r="1257" spans="1:7" x14ac:dyDescent="0.25">
      <c r="A1257" s="10"/>
      <c r="B1257" s="10"/>
      <c r="C1257" s="11"/>
      <c r="D1257" s="168"/>
      <c r="E1257" s="168"/>
      <c r="F1257" s="168"/>
      <c r="G1257" s="168"/>
    </row>
    <row r="1258" spans="1:7" x14ac:dyDescent="0.25">
      <c r="A1258" s="10"/>
      <c r="B1258" s="10"/>
      <c r="C1258" s="11"/>
      <c r="D1258" s="168"/>
      <c r="E1258" s="168"/>
      <c r="F1258" s="168"/>
      <c r="G1258" s="168"/>
    </row>
    <row r="1259" spans="1:7" x14ac:dyDescent="0.25">
      <c r="A1259" s="10"/>
      <c r="B1259" s="10"/>
      <c r="C1259" s="11"/>
      <c r="D1259" s="168"/>
      <c r="E1259" s="168"/>
      <c r="F1259" s="168"/>
      <c r="G1259" s="168"/>
    </row>
    <row r="1260" spans="1:7" x14ac:dyDescent="0.25">
      <c r="D1260" s="184"/>
      <c r="E1260" s="184"/>
      <c r="F1260" s="184"/>
      <c r="G1260" s="184"/>
    </row>
    <row r="1261" spans="1:7" x14ac:dyDescent="0.25">
      <c r="A1261" s="10"/>
      <c r="D1261" s="184"/>
      <c r="E1261" s="184"/>
      <c r="F1261" s="184"/>
      <c r="G1261" s="184"/>
    </row>
    <row r="1262" spans="1:7" x14ac:dyDescent="0.25">
      <c r="D1262" s="184"/>
      <c r="E1262" s="184"/>
      <c r="F1262" s="184"/>
      <c r="G1262" s="184"/>
    </row>
    <row r="1263" spans="1:7" x14ac:dyDescent="0.25">
      <c r="C1263" s="11"/>
      <c r="D1263" s="184"/>
      <c r="E1263" s="184"/>
      <c r="F1263" s="184"/>
      <c r="G1263" s="184"/>
    </row>
    <row r="1264" spans="1:7" x14ac:dyDescent="0.25">
      <c r="C1264" s="11"/>
      <c r="D1264" s="184"/>
      <c r="E1264" s="184"/>
      <c r="F1264" s="184"/>
      <c r="G1264" s="184"/>
    </row>
    <row r="1265" spans="1:7" x14ac:dyDescent="0.25">
      <c r="D1265" s="184"/>
      <c r="E1265" s="184"/>
      <c r="F1265" s="184"/>
      <c r="G1265" s="184"/>
    </row>
    <row r="1266" spans="1:7" x14ac:dyDescent="0.25">
      <c r="D1266" s="184"/>
      <c r="E1266" s="184"/>
      <c r="F1266" s="184"/>
      <c r="G1266" s="184"/>
    </row>
    <row r="1267" spans="1:7" x14ac:dyDescent="0.25">
      <c r="D1267" s="184"/>
      <c r="E1267" s="184"/>
      <c r="F1267" s="184"/>
      <c r="G1267" s="184"/>
    </row>
    <row r="1268" spans="1:7" x14ac:dyDescent="0.25">
      <c r="D1268" s="184"/>
      <c r="E1268" s="184"/>
      <c r="F1268" s="184"/>
      <c r="G1268" s="184"/>
    </row>
    <row r="1269" spans="1:7" x14ac:dyDescent="0.25">
      <c r="D1269" s="184"/>
      <c r="E1269" s="184"/>
      <c r="F1269" s="184"/>
      <c r="G1269" s="184"/>
    </row>
    <row r="1270" spans="1:7" x14ac:dyDescent="0.25">
      <c r="D1270" s="184"/>
      <c r="E1270" s="184"/>
      <c r="F1270" s="184"/>
      <c r="G1270" s="184"/>
    </row>
    <row r="1271" spans="1:7" x14ac:dyDescent="0.25">
      <c r="A1271" s="10"/>
      <c r="D1271" s="168"/>
      <c r="E1271" s="168"/>
      <c r="F1271" s="168"/>
      <c r="G1271" s="168"/>
    </row>
    <row r="1272" spans="1:7" x14ac:dyDescent="0.25">
      <c r="A1272" s="10"/>
      <c r="D1272" s="168"/>
      <c r="E1272" s="168"/>
      <c r="F1272" s="168"/>
      <c r="G1272" s="168"/>
    </row>
    <row r="1273" spans="1:7" x14ac:dyDescent="0.25">
      <c r="A1273" s="10"/>
      <c r="D1273" s="168"/>
      <c r="E1273" s="168"/>
      <c r="F1273" s="168"/>
      <c r="G1273" s="168"/>
    </row>
    <row r="1274" spans="1:7" x14ac:dyDescent="0.25">
      <c r="A1274" s="10"/>
      <c r="D1274" s="168"/>
      <c r="E1274" s="168"/>
      <c r="F1274" s="168"/>
      <c r="G1274" s="168"/>
    </row>
    <row r="1275" spans="1:7" x14ac:dyDescent="0.25">
      <c r="D1275" s="184"/>
      <c r="E1275" s="184"/>
      <c r="F1275" s="184"/>
      <c r="G1275" s="184"/>
    </row>
    <row r="1276" spans="1:7" x14ac:dyDescent="0.25">
      <c r="A1276" s="10"/>
      <c r="D1276" s="184"/>
      <c r="E1276" s="184"/>
      <c r="F1276" s="184"/>
      <c r="G1276" s="184"/>
    </row>
    <row r="1277" spans="1:7" x14ac:dyDescent="0.25">
      <c r="D1277" s="184"/>
      <c r="E1277" s="184"/>
      <c r="F1277" s="184"/>
      <c r="G1277" s="184"/>
    </row>
    <row r="1278" spans="1:7" x14ac:dyDescent="0.25">
      <c r="D1278" s="184"/>
      <c r="E1278" s="184"/>
      <c r="F1278" s="184"/>
      <c r="G1278" s="184"/>
    </row>
    <row r="1279" spans="1:7" x14ac:dyDescent="0.25">
      <c r="D1279" s="184"/>
      <c r="E1279" s="184"/>
      <c r="F1279" s="184"/>
      <c r="G1279" s="184"/>
    </row>
    <row r="1280" spans="1:7" x14ac:dyDescent="0.25">
      <c r="D1280" s="184"/>
      <c r="E1280" s="184"/>
      <c r="F1280" s="184"/>
      <c r="G1280" s="184"/>
    </row>
    <row r="1281" spans="1:7" x14ac:dyDescent="0.25">
      <c r="A1281" s="10"/>
      <c r="D1281" s="168"/>
      <c r="E1281" s="168"/>
      <c r="F1281" s="168"/>
      <c r="G1281" s="168"/>
    </row>
    <row r="1282" spans="1:7" x14ac:dyDescent="0.25">
      <c r="D1282" s="184"/>
      <c r="E1282" s="184"/>
      <c r="F1282" s="184"/>
      <c r="G1282" s="184"/>
    </row>
    <row r="1283" spans="1:7" x14ac:dyDescent="0.25">
      <c r="A1283" s="10"/>
      <c r="D1283" s="184"/>
      <c r="E1283" s="184"/>
      <c r="F1283" s="184"/>
      <c r="G1283" s="184"/>
    </row>
    <row r="1284" spans="1:7" x14ac:dyDescent="0.25">
      <c r="D1284" s="184"/>
      <c r="E1284" s="184"/>
      <c r="F1284" s="184"/>
      <c r="G1284" s="184"/>
    </row>
    <row r="1285" spans="1:7" x14ac:dyDescent="0.25">
      <c r="A1285" s="10"/>
      <c r="B1285" s="10"/>
      <c r="C1285" s="11"/>
      <c r="D1285" s="168"/>
      <c r="E1285" s="168"/>
      <c r="F1285" s="168"/>
      <c r="G1285" s="168"/>
    </row>
    <row r="1286" spans="1:7" x14ac:dyDescent="0.25">
      <c r="D1286" s="184"/>
      <c r="E1286" s="184"/>
      <c r="F1286" s="184"/>
      <c r="G1286" s="184"/>
    </row>
    <row r="1287" spans="1:7" x14ac:dyDescent="0.25">
      <c r="A1287" s="10"/>
      <c r="B1287" s="10"/>
      <c r="C1287" s="11"/>
      <c r="D1287" s="193"/>
      <c r="E1287" s="193"/>
      <c r="F1287" s="193"/>
      <c r="G1287" s="193"/>
    </row>
    <row r="1288" spans="1:7" x14ac:dyDescent="0.25">
      <c r="A1288" s="10"/>
      <c r="B1288" s="10"/>
    </row>
    <row r="1293" spans="1:7" x14ac:dyDescent="0.25">
      <c r="C1293" s="11"/>
    </row>
    <row r="1294" spans="1:7" x14ac:dyDescent="0.25">
      <c r="A1294" s="10"/>
      <c r="B1294" s="10"/>
    </row>
    <row r="1295" spans="1:7" x14ac:dyDescent="0.25">
      <c r="D1295" s="184"/>
      <c r="E1295" s="184"/>
      <c r="F1295" s="184"/>
      <c r="G1295" s="184"/>
    </row>
    <row r="1296" spans="1:7" x14ac:dyDescent="0.25">
      <c r="D1296" s="184"/>
      <c r="E1296" s="184"/>
      <c r="F1296" s="184"/>
      <c r="G1296" s="184"/>
    </row>
    <row r="1297" spans="1:7" x14ac:dyDescent="0.25">
      <c r="D1297" s="184"/>
      <c r="E1297" s="184"/>
      <c r="F1297" s="184"/>
      <c r="G1297" s="184"/>
    </row>
    <row r="1298" spans="1:7" x14ac:dyDescent="0.25">
      <c r="D1298" s="184"/>
      <c r="E1298" s="184"/>
      <c r="F1298" s="184"/>
      <c r="G1298" s="184"/>
    </row>
    <row r="1299" spans="1:7" x14ac:dyDescent="0.25">
      <c r="D1299" s="184"/>
      <c r="E1299" s="184"/>
      <c r="F1299" s="184"/>
      <c r="G1299" s="184"/>
    </row>
    <row r="1300" spans="1:7" x14ac:dyDescent="0.25">
      <c r="D1300" s="184"/>
      <c r="E1300" s="184"/>
      <c r="F1300" s="184"/>
      <c r="G1300" s="184"/>
    </row>
    <row r="1301" spans="1:7" x14ac:dyDescent="0.25">
      <c r="A1301" s="10"/>
      <c r="B1301" s="10"/>
      <c r="C1301" s="11"/>
      <c r="D1301" s="168"/>
      <c r="E1301" s="168"/>
      <c r="F1301" s="168"/>
      <c r="G1301" s="168"/>
    </row>
    <row r="1302" spans="1:7" x14ac:dyDescent="0.25">
      <c r="A1302" s="10"/>
      <c r="B1302" s="10"/>
      <c r="C1302" s="11"/>
      <c r="D1302" s="168"/>
      <c r="E1302" s="168"/>
      <c r="F1302" s="168"/>
      <c r="G1302" s="168"/>
    </row>
    <row r="1303" spans="1:7" x14ac:dyDescent="0.25">
      <c r="A1303" s="10"/>
      <c r="B1303" s="10"/>
      <c r="C1303" s="11"/>
      <c r="D1303" s="168"/>
      <c r="E1303" s="168"/>
      <c r="F1303" s="168"/>
      <c r="G1303" s="168"/>
    </row>
    <row r="1304" spans="1:7" x14ac:dyDescent="0.25">
      <c r="D1304" s="184"/>
      <c r="E1304" s="184"/>
      <c r="F1304" s="184"/>
      <c r="G1304" s="184"/>
    </row>
    <row r="1305" spans="1:7" x14ac:dyDescent="0.25">
      <c r="A1305" s="10"/>
      <c r="D1305" s="184"/>
      <c r="E1305" s="184"/>
      <c r="F1305" s="184"/>
      <c r="G1305" s="184"/>
    </row>
    <row r="1306" spans="1:7" x14ac:dyDescent="0.25">
      <c r="D1306" s="184"/>
      <c r="E1306" s="184"/>
      <c r="F1306" s="184"/>
      <c r="G1306" s="184"/>
    </row>
    <row r="1307" spans="1:7" x14ac:dyDescent="0.25">
      <c r="D1307" s="184"/>
      <c r="E1307" s="184"/>
      <c r="F1307" s="184"/>
      <c r="G1307" s="184"/>
    </row>
    <row r="1308" spans="1:7" x14ac:dyDescent="0.25">
      <c r="D1308" s="184"/>
      <c r="E1308" s="184"/>
      <c r="F1308" s="184"/>
      <c r="G1308" s="184"/>
    </row>
    <row r="1309" spans="1:7" x14ac:dyDescent="0.25">
      <c r="D1309" s="184"/>
      <c r="E1309" s="184"/>
      <c r="F1309" s="184"/>
      <c r="G1309" s="184"/>
    </row>
    <row r="1310" spans="1:7" x14ac:dyDescent="0.25">
      <c r="D1310" s="184"/>
      <c r="E1310" s="184"/>
      <c r="F1310" s="184"/>
      <c r="G1310" s="184"/>
    </row>
    <row r="1311" spans="1:7" x14ac:dyDescent="0.25">
      <c r="D1311" s="184"/>
      <c r="E1311" s="184"/>
      <c r="F1311" s="184"/>
      <c r="G1311" s="184"/>
    </row>
    <row r="1312" spans="1:7" x14ac:dyDescent="0.25">
      <c r="D1312" s="184"/>
      <c r="E1312" s="184"/>
      <c r="F1312" s="184"/>
      <c r="G1312" s="184"/>
    </row>
    <row r="1313" spans="1:7" x14ac:dyDescent="0.25">
      <c r="D1313" s="184"/>
      <c r="E1313" s="184"/>
      <c r="F1313" s="184"/>
      <c r="G1313" s="184"/>
    </row>
    <row r="1314" spans="1:7" x14ac:dyDescent="0.25">
      <c r="D1314" s="184"/>
      <c r="E1314" s="184"/>
      <c r="F1314" s="184"/>
      <c r="G1314" s="184"/>
    </row>
    <row r="1315" spans="1:7" x14ac:dyDescent="0.25">
      <c r="D1315" s="184"/>
      <c r="E1315" s="184"/>
      <c r="F1315" s="184"/>
      <c r="G1315" s="184"/>
    </row>
    <row r="1316" spans="1:7" x14ac:dyDescent="0.25">
      <c r="A1316" s="10"/>
      <c r="D1316" s="168"/>
      <c r="E1316" s="168"/>
      <c r="F1316" s="168"/>
      <c r="G1316" s="168"/>
    </row>
    <row r="1317" spans="1:7" x14ac:dyDescent="0.25">
      <c r="A1317" s="10"/>
      <c r="D1317" s="168"/>
      <c r="E1317" s="168"/>
      <c r="F1317" s="168"/>
      <c r="G1317" s="168"/>
    </row>
    <row r="1318" spans="1:7" x14ac:dyDescent="0.25">
      <c r="A1318" s="10"/>
      <c r="D1318" s="168"/>
      <c r="E1318" s="168"/>
      <c r="F1318" s="168"/>
      <c r="G1318" s="168"/>
    </row>
    <row r="1319" spans="1:7" x14ac:dyDescent="0.25">
      <c r="A1319" s="10"/>
      <c r="D1319" s="168"/>
      <c r="E1319" s="168"/>
      <c r="F1319" s="168"/>
      <c r="G1319" s="168"/>
    </row>
    <row r="1320" spans="1:7" x14ac:dyDescent="0.25">
      <c r="D1320" s="184"/>
      <c r="E1320" s="184"/>
      <c r="F1320" s="184"/>
      <c r="G1320" s="184"/>
    </row>
    <row r="1321" spans="1:7" x14ac:dyDescent="0.25">
      <c r="A1321" s="10"/>
      <c r="D1321" s="184"/>
      <c r="E1321" s="184"/>
      <c r="F1321" s="184"/>
      <c r="G1321" s="184"/>
    </row>
    <row r="1322" spans="1:7" x14ac:dyDescent="0.25">
      <c r="D1322" s="184"/>
      <c r="E1322" s="184"/>
      <c r="F1322" s="184"/>
      <c r="G1322" s="184"/>
    </row>
    <row r="1323" spans="1:7" x14ac:dyDescent="0.25">
      <c r="D1323" s="184"/>
      <c r="E1323" s="184"/>
      <c r="F1323" s="184"/>
      <c r="G1323" s="184"/>
    </row>
    <row r="1324" spans="1:7" x14ac:dyDescent="0.25">
      <c r="D1324" s="184"/>
      <c r="E1324" s="184"/>
      <c r="F1324" s="184"/>
      <c r="G1324" s="184"/>
    </row>
    <row r="1325" spans="1:7" x14ac:dyDescent="0.25">
      <c r="A1325" s="10"/>
      <c r="D1325" s="168"/>
      <c r="E1325" s="168"/>
      <c r="F1325" s="168"/>
      <c r="G1325" s="168"/>
    </row>
    <row r="1326" spans="1:7" x14ac:dyDescent="0.25">
      <c r="D1326" s="184"/>
      <c r="E1326" s="184"/>
      <c r="F1326" s="184"/>
      <c r="G1326" s="184"/>
    </row>
    <row r="1327" spans="1:7" x14ac:dyDescent="0.25">
      <c r="A1327" s="10"/>
      <c r="D1327" s="184"/>
      <c r="E1327" s="184"/>
      <c r="F1327" s="184"/>
      <c r="G1327" s="184"/>
    </row>
    <row r="1328" spans="1:7" x14ac:dyDescent="0.25">
      <c r="D1328" s="184"/>
      <c r="E1328" s="184"/>
      <c r="F1328" s="184"/>
      <c r="G1328" s="184"/>
    </row>
    <row r="1329" spans="1:7" x14ac:dyDescent="0.25">
      <c r="A1329" s="10"/>
      <c r="B1329" s="10"/>
      <c r="C1329" s="11"/>
      <c r="D1329" s="168"/>
      <c r="E1329" s="168"/>
      <c r="F1329" s="168"/>
      <c r="G1329" s="168"/>
    </row>
    <row r="1330" spans="1:7" x14ac:dyDescent="0.25">
      <c r="D1330" s="184"/>
      <c r="E1330" s="184"/>
      <c r="F1330" s="184"/>
      <c r="G1330" s="184"/>
    </row>
    <row r="1331" spans="1:7" x14ac:dyDescent="0.25">
      <c r="D1331" s="184"/>
      <c r="E1331" s="184"/>
      <c r="F1331" s="184"/>
      <c r="G1331" s="184"/>
    </row>
    <row r="1332" spans="1:7" x14ac:dyDescent="0.25">
      <c r="A1332" s="10"/>
      <c r="D1332" s="168"/>
      <c r="E1332" s="168"/>
      <c r="F1332" s="168"/>
      <c r="G1332" s="168"/>
    </row>
    <row r="1334" spans="1:7" x14ac:dyDescent="0.25">
      <c r="A1334" s="10"/>
      <c r="B1334" s="10"/>
    </row>
    <row r="1335" spans="1:7" x14ac:dyDescent="0.25">
      <c r="A1335" s="10"/>
      <c r="B1335" s="10"/>
    </row>
    <row r="1336" spans="1:7" x14ac:dyDescent="0.25">
      <c r="A1336" s="10"/>
      <c r="B1336" s="10"/>
    </row>
    <row r="1337" spans="1:7" x14ac:dyDescent="0.25">
      <c r="A1337" s="10"/>
      <c r="B1337" s="10"/>
    </row>
    <row r="1338" spans="1:7" x14ac:dyDescent="0.25">
      <c r="A1338" s="10"/>
      <c r="B1338" s="10"/>
    </row>
    <row r="1341" spans="1:7" x14ac:dyDescent="0.25">
      <c r="C1341" s="11"/>
    </row>
    <row r="1342" spans="1:7" x14ac:dyDescent="0.25">
      <c r="A1342" s="10"/>
      <c r="B1342" s="10"/>
    </row>
    <row r="1343" spans="1:7" x14ac:dyDescent="0.25">
      <c r="D1343" s="184"/>
      <c r="E1343" s="184"/>
      <c r="F1343" s="184"/>
      <c r="G1343" s="184"/>
    </row>
    <row r="1344" spans="1:7" x14ac:dyDescent="0.25">
      <c r="D1344" s="184"/>
      <c r="E1344" s="184"/>
      <c r="F1344" s="184"/>
      <c r="G1344" s="184"/>
    </row>
    <row r="1345" spans="1:7" x14ac:dyDescent="0.25">
      <c r="D1345" s="184"/>
      <c r="E1345" s="184"/>
      <c r="F1345" s="184"/>
      <c r="G1345" s="184"/>
    </row>
    <row r="1346" spans="1:7" x14ac:dyDescent="0.25">
      <c r="D1346" s="184"/>
      <c r="E1346" s="184"/>
      <c r="F1346" s="184"/>
      <c r="G1346" s="184"/>
    </row>
    <row r="1347" spans="1:7" x14ac:dyDescent="0.25">
      <c r="D1347" s="184"/>
      <c r="E1347" s="184"/>
      <c r="F1347" s="184"/>
      <c r="G1347" s="184"/>
    </row>
    <row r="1348" spans="1:7" x14ac:dyDescent="0.25">
      <c r="D1348" s="184"/>
      <c r="E1348" s="184"/>
      <c r="F1348" s="184"/>
      <c r="G1348" s="184"/>
    </row>
    <row r="1349" spans="1:7" x14ac:dyDescent="0.25">
      <c r="D1349" s="184"/>
      <c r="E1349" s="184"/>
      <c r="F1349" s="184"/>
      <c r="G1349" s="184"/>
    </row>
    <row r="1350" spans="1:7" x14ac:dyDescent="0.25">
      <c r="A1350" s="10"/>
      <c r="B1350" s="10"/>
      <c r="C1350" s="11"/>
      <c r="D1350" s="168"/>
      <c r="E1350" s="168"/>
      <c r="F1350" s="168"/>
      <c r="G1350" s="168"/>
    </row>
    <row r="1351" spans="1:7" x14ac:dyDescent="0.25">
      <c r="A1351" s="10"/>
      <c r="B1351" s="10"/>
      <c r="C1351" s="11"/>
      <c r="D1351" s="168"/>
      <c r="E1351" s="168"/>
      <c r="F1351" s="168"/>
      <c r="G1351" s="168"/>
    </row>
    <row r="1352" spans="1:7" x14ac:dyDescent="0.25">
      <c r="A1352" s="10"/>
      <c r="B1352" s="10"/>
      <c r="C1352" s="11"/>
      <c r="D1352" s="168"/>
      <c r="E1352" s="168"/>
      <c r="F1352" s="168"/>
      <c r="G1352" s="168"/>
    </row>
    <row r="1353" spans="1:7" x14ac:dyDescent="0.25">
      <c r="D1353" s="184"/>
      <c r="E1353" s="184"/>
      <c r="F1353" s="184"/>
      <c r="G1353" s="184"/>
    </row>
    <row r="1354" spans="1:7" x14ac:dyDescent="0.25">
      <c r="A1354" s="10"/>
      <c r="D1354" s="184"/>
      <c r="E1354" s="184"/>
      <c r="F1354" s="184"/>
      <c r="G1354" s="184"/>
    </row>
    <row r="1355" spans="1:7" x14ac:dyDescent="0.25">
      <c r="D1355" s="184"/>
      <c r="E1355" s="184"/>
      <c r="F1355" s="184"/>
      <c r="G1355" s="168"/>
    </row>
    <row r="1356" spans="1:7" x14ac:dyDescent="0.25">
      <c r="D1356" s="184"/>
      <c r="E1356" s="184"/>
      <c r="F1356" s="184"/>
      <c r="G1356" s="184"/>
    </row>
    <row r="1357" spans="1:7" x14ac:dyDescent="0.25">
      <c r="D1357" s="184"/>
      <c r="E1357" s="184"/>
      <c r="F1357" s="184"/>
      <c r="G1357" s="184"/>
    </row>
    <row r="1358" spans="1:7" x14ac:dyDescent="0.25">
      <c r="D1358" s="184"/>
      <c r="E1358" s="184"/>
      <c r="F1358" s="184"/>
      <c r="G1358" s="184"/>
    </row>
    <row r="1359" spans="1:7" x14ac:dyDescent="0.25">
      <c r="D1359" s="184"/>
      <c r="E1359" s="184"/>
      <c r="F1359" s="184"/>
      <c r="G1359" s="184"/>
    </row>
    <row r="1360" spans="1:7" x14ac:dyDescent="0.25">
      <c r="D1360" s="184"/>
      <c r="E1360" s="184"/>
      <c r="F1360" s="184"/>
      <c r="G1360" s="184"/>
    </row>
    <row r="1361" spans="1:7" x14ac:dyDescent="0.25">
      <c r="D1361" s="184"/>
      <c r="E1361" s="184"/>
      <c r="F1361" s="184"/>
      <c r="G1361" s="184"/>
    </row>
    <row r="1362" spans="1:7" x14ac:dyDescent="0.25">
      <c r="D1362" s="184"/>
      <c r="E1362" s="184"/>
      <c r="F1362" s="184"/>
      <c r="G1362" s="184"/>
    </row>
    <row r="1363" spans="1:7" x14ac:dyDescent="0.25">
      <c r="A1363" s="10"/>
      <c r="D1363" s="168"/>
      <c r="E1363" s="168"/>
      <c r="F1363" s="168"/>
      <c r="G1363" s="168"/>
    </row>
    <row r="1364" spans="1:7" x14ac:dyDescent="0.25">
      <c r="A1364" s="10"/>
      <c r="D1364" s="168"/>
      <c r="E1364" s="168"/>
      <c r="F1364" s="168"/>
      <c r="G1364" s="168"/>
    </row>
    <row r="1365" spans="1:7" x14ac:dyDescent="0.25">
      <c r="A1365" s="10"/>
      <c r="D1365" s="168"/>
      <c r="E1365" s="168"/>
      <c r="F1365" s="168"/>
      <c r="G1365" s="168"/>
    </row>
    <row r="1366" spans="1:7" x14ac:dyDescent="0.25">
      <c r="A1366" s="10"/>
      <c r="D1366" s="168"/>
      <c r="E1366" s="168"/>
      <c r="F1366" s="168"/>
      <c r="G1366" s="168"/>
    </row>
    <row r="1367" spans="1:7" x14ac:dyDescent="0.25">
      <c r="D1367" s="184"/>
      <c r="E1367" s="184"/>
      <c r="F1367" s="184"/>
      <c r="G1367" s="184"/>
    </row>
    <row r="1368" spans="1:7" x14ac:dyDescent="0.25">
      <c r="A1368" s="10"/>
      <c r="D1368" s="184"/>
      <c r="E1368" s="184"/>
      <c r="F1368" s="184"/>
      <c r="G1368" s="184"/>
    </row>
    <row r="1369" spans="1:7" x14ac:dyDescent="0.25">
      <c r="D1369" s="184"/>
      <c r="E1369" s="184"/>
      <c r="F1369" s="184"/>
      <c r="G1369" s="184"/>
    </row>
    <row r="1370" spans="1:7" x14ac:dyDescent="0.25">
      <c r="D1370" s="184"/>
      <c r="E1370" s="184"/>
      <c r="F1370" s="184"/>
      <c r="G1370" s="184"/>
    </row>
    <row r="1371" spans="1:7" x14ac:dyDescent="0.25">
      <c r="D1371" s="184"/>
      <c r="E1371" s="184"/>
      <c r="F1371" s="184"/>
      <c r="G1371" s="184"/>
    </row>
    <row r="1372" spans="1:7" x14ac:dyDescent="0.25">
      <c r="A1372" s="10"/>
      <c r="D1372" s="168"/>
      <c r="E1372" s="168"/>
      <c r="F1372" s="168"/>
      <c r="G1372" s="168"/>
    </row>
    <row r="1373" spans="1:7" x14ac:dyDescent="0.25">
      <c r="A1373" s="10"/>
      <c r="D1373" s="168"/>
      <c r="E1373" s="168"/>
      <c r="F1373" s="168"/>
      <c r="G1373" s="168"/>
    </row>
    <row r="1374" spans="1:7" x14ac:dyDescent="0.25">
      <c r="A1374" s="10"/>
      <c r="D1374" s="168"/>
      <c r="E1374" s="168"/>
      <c r="F1374" s="168"/>
      <c r="G1374" s="168"/>
    </row>
    <row r="1375" spans="1:7" x14ac:dyDescent="0.25">
      <c r="A1375" s="10"/>
      <c r="D1375" s="184"/>
      <c r="E1375" s="184"/>
      <c r="F1375" s="184"/>
      <c r="G1375" s="184"/>
    </row>
    <row r="1376" spans="1:7" x14ac:dyDescent="0.25">
      <c r="A1376" s="10"/>
      <c r="B1376" s="10"/>
      <c r="C1376" s="11"/>
      <c r="D1376" s="168"/>
      <c r="E1376" s="168"/>
      <c r="F1376" s="168"/>
      <c r="G1376" s="168"/>
    </row>
    <row r="1377" spans="1:7" x14ac:dyDescent="0.25">
      <c r="D1377" s="184"/>
      <c r="E1377" s="184"/>
      <c r="F1377" s="184"/>
      <c r="G1377" s="184"/>
    </row>
    <row r="1378" spans="1:7" x14ac:dyDescent="0.25">
      <c r="D1378" s="184"/>
      <c r="E1378" s="184"/>
      <c r="F1378" s="184"/>
      <c r="G1378" s="184"/>
    </row>
    <row r="1379" spans="1:7" x14ac:dyDescent="0.25">
      <c r="D1379" s="184"/>
      <c r="E1379" s="184"/>
      <c r="F1379" s="184"/>
      <c r="G1379" s="184"/>
    </row>
    <row r="1380" spans="1:7" x14ac:dyDescent="0.25">
      <c r="D1380" s="184"/>
      <c r="E1380" s="184"/>
      <c r="F1380" s="184"/>
      <c r="G1380" s="184"/>
    </row>
    <row r="1382" spans="1:7" x14ac:dyDescent="0.25">
      <c r="A1382" s="10"/>
      <c r="D1382" s="193"/>
      <c r="E1382" s="193"/>
      <c r="F1382" s="193"/>
      <c r="G1382" s="193"/>
    </row>
    <row r="1389" spans="1:7" x14ac:dyDescent="0.25">
      <c r="C1389" s="11"/>
    </row>
    <row r="1390" spans="1:7" x14ac:dyDescent="0.25">
      <c r="A1390" s="10"/>
      <c r="B1390" s="10"/>
    </row>
    <row r="1391" spans="1:7" x14ac:dyDescent="0.25">
      <c r="D1391" s="184"/>
      <c r="E1391" s="184"/>
      <c r="F1391" s="184"/>
      <c r="G1391" s="184"/>
    </row>
    <row r="1392" spans="1:7" x14ac:dyDescent="0.25">
      <c r="D1392" s="184"/>
      <c r="E1392" s="184"/>
      <c r="F1392" s="184"/>
      <c r="G1392" s="184"/>
    </row>
    <row r="1393" spans="1:7" x14ac:dyDescent="0.25">
      <c r="D1393" s="184"/>
      <c r="E1393" s="184"/>
      <c r="F1393" s="184"/>
      <c r="G1393" s="184"/>
    </row>
    <row r="1394" spans="1:7" x14ac:dyDescent="0.25">
      <c r="D1394" s="184"/>
      <c r="E1394" s="184"/>
      <c r="F1394" s="184"/>
      <c r="G1394" s="184"/>
    </row>
    <row r="1395" spans="1:7" x14ac:dyDescent="0.25">
      <c r="D1395" s="184"/>
      <c r="E1395" s="184"/>
      <c r="F1395" s="184"/>
      <c r="G1395" s="184"/>
    </row>
    <row r="1396" spans="1:7" x14ac:dyDescent="0.25">
      <c r="D1396" s="184"/>
      <c r="E1396" s="184"/>
      <c r="F1396" s="184"/>
      <c r="G1396" s="184"/>
    </row>
    <row r="1397" spans="1:7" x14ac:dyDescent="0.25">
      <c r="A1397" s="10"/>
      <c r="B1397" s="10"/>
      <c r="C1397" s="11"/>
      <c r="D1397" s="168"/>
      <c r="E1397" s="168"/>
      <c r="F1397" s="168"/>
      <c r="G1397" s="168"/>
    </row>
    <row r="1398" spans="1:7" x14ac:dyDescent="0.25">
      <c r="A1398" s="10"/>
      <c r="B1398" s="10"/>
      <c r="C1398" s="11"/>
      <c r="D1398" s="168"/>
      <c r="E1398" s="168"/>
      <c r="F1398" s="168"/>
      <c r="G1398" s="168"/>
    </row>
    <row r="1399" spans="1:7" x14ac:dyDescent="0.25">
      <c r="D1399" s="184"/>
      <c r="E1399" s="184"/>
      <c r="F1399" s="184"/>
      <c r="G1399" s="184"/>
    </row>
    <row r="1400" spans="1:7" x14ac:dyDescent="0.25">
      <c r="A1400" s="10"/>
      <c r="D1400" s="184"/>
      <c r="E1400" s="184"/>
      <c r="F1400" s="184"/>
      <c r="G1400" s="184"/>
    </row>
    <row r="1401" spans="1:7" x14ac:dyDescent="0.25">
      <c r="D1401" s="184"/>
      <c r="E1401" s="184"/>
      <c r="F1401" s="184"/>
      <c r="G1401" s="184"/>
    </row>
    <row r="1402" spans="1:7" x14ac:dyDescent="0.25">
      <c r="D1402" s="184"/>
      <c r="E1402" s="184"/>
      <c r="F1402" s="184"/>
      <c r="G1402" s="184"/>
    </row>
    <row r="1403" spans="1:7" x14ac:dyDescent="0.25">
      <c r="D1403" s="184"/>
      <c r="E1403" s="184"/>
      <c r="F1403" s="184"/>
      <c r="G1403" s="184"/>
    </row>
    <row r="1404" spans="1:7" x14ac:dyDescent="0.25">
      <c r="D1404" s="184"/>
      <c r="E1404" s="184"/>
      <c r="F1404" s="184"/>
      <c r="G1404" s="184"/>
    </row>
    <row r="1405" spans="1:7" x14ac:dyDescent="0.25">
      <c r="D1405" s="184"/>
      <c r="E1405" s="184"/>
      <c r="F1405" s="184"/>
      <c r="G1405" s="184"/>
    </row>
    <row r="1406" spans="1:7" x14ac:dyDescent="0.25">
      <c r="D1406" s="184"/>
      <c r="E1406" s="184"/>
      <c r="F1406" s="184"/>
      <c r="G1406" s="184"/>
    </row>
    <row r="1407" spans="1:7" x14ac:dyDescent="0.25">
      <c r="D1407" s="184"/>
      <c r="E1407" s="184"/>
      <c r="F1407" s="184"/>
      <c r="G1407" s="184"/>
    </row>
    <row r="1408" spans="1:7" x14ac:dyDescent="0.25">
      <c r="D1408" s="184"/>
      <c r="E1408" s="184"/>
      <c r="F1408" s="184"/>
      <c r="G1408" s="184"/>
    </row>
    <row r="1409" spans="1:7" x14ac:dyDescent="0.25">
      <c r="A1409" s="10"/>
      <c r="D1409" s="168"/>
      <c r="E1409" s="168"/>
      <c r="F1409" s="168"/>
      <c r="G1409" s="168"/>
    </row>
    <row r="1410" spans="1:7" x14ac:dyDescent="0.25">
      <c r="A1410" s="10"/>
      <c r="D1410" s="168"/>
      <c r="E1410" s="168"/>
      <c r="F1410" s="168"/>
      <c r="G1410" s="168"/>
    </row>
    <row r="1411" spans="1:7" x14ac:dyDescent="0.25">
      <c r="D1411" s="184"/>
      <c r="E1411" s="184"/>
      <c r="F1411" s="184"/>
      <c r="G1411" s="184"/>
    </row>
    <row r="1412" spans="1:7" x14ac:dyDescent="0.25">
      <c r="A1412" s="10"/>
      <c r="D1412" s="184"/>
      <c r="E1412" s="184"/>
      <c r="F1412" s="184"/>
      <c r="G1412" s="184"/>
    </row>
    <row r="1413" spans="1:7" x14ac:dyDescent="0.25">
      <c r="D1413" s="184"/>
      <c r="E1413" s="184"/>
      <c r="F1413" s="184"/>
      <c r="G1413" s="184"/>
    </row>
    <row r="1414" spans="1:7" x14ac:dyDescent="0.25">
      <c r="D1414" s="184"/>
      <c r="E1414" s="184"/>
      <c r="F1414" s="184"/>
      <c r="G1414" s="184"/>
    </row>
    <row r="1415" spans="1:7" x14ac:dyDescent="0.25">
      <c r="D1415" s="184"/>
      <c r="E1415" s="184"/>
      <c r="F1415" s="184"/>
      <c r="G1415" s="184"/>
    </row>
    <row r="1416" spans="1:7" x14ac:dyDescent="0.25">
      <c r="A1416" s="10"/>
      <c r="D1416" s="168"/>
      <c r="E1416" s="168"/>
      <c r="F1416" s="168"/>
      <c r="G1416" s="168"/>
    </row>
    <row r="1417" spans="1:7" x14ac:dyDescent="0.25">
      <c r="D1417" s="184"/>
      <c r="E1417" s="184"/>
      <c r="F1417" s="184"/>
      <c r="G1417" s="184"/>
    </row>
    <row r="1418" spans="1:7" x14ac:dyDescent="0.25">
      <c r="A1418" s="10"/>
      <c r="D1418" s="184"/>
      <c r="E1418" s="184"/>
      <c r="F1418" s="184"/>
      <c r="G1418" s="184"/>
    </row>
    <row r="1419" spans="1:7" x14ac:dyDescent="0.25">
      <c r="D1419" s="184"/>
      <c r="E1419" s="184"/>
      <c r="F1419" s="184"/>
      <c r="G1419" s="184"/>
    </row>
    <row r="1420" spans="1:7" x14ac:dyDescent="0.25">
      <c r="A1420" s="10"/>
      <c r="B1420" s="10"/>
      <c r="C1420" s="11"/>
      <c r="D1420" s="168"/>
      <c r="E1420" s="168"/>
      <c r="F1420" s="168"/>
      <c r="G1420" s="168"/>
    </row>
    <row r="1426" spans="1:7" x14ac:dyDescent="0.25">
      <c r="A1426" s="10"/>
      <c r="D1426" s="193"/>
      <c r="E1426" s="193"/>
      <c r="F1426" s="193"/>
      <c r="G1426" s="193"/>
    </row>
    <row r="1428" spans="1:7" x14ac:dyDescent="0.25">
      <c r="A1428" s="10"/>
      <c r="B1428" s="10"/>
    </row>
    <row r="1431" spans="1:7" x14ac:dyDescent="0.25">
      <c r="A1431" s="10"/>
      <c r="B1431" s="10"/>
      <c r="C1431" s="11"/>
      <c r="D1431" s="193"/>
      <c r="E1431" s="193"/>
      <c r="F1431" s="193"/>
      <c r="G1431" s="193"/>
    </row>
  </sheetData>
  <mergeCells count="35">
    <mergeCell ref="A332:I332"/>
    <mergeCell ref="A343:I343"/>
    <mergeCell ref="A344:I344"/>
    <mergeCell ref="A333:I333"/>
    <mergeCell ref="A334:I334"/>
    <mergeCell ref="A335:I335"/>
    <mergeCell ref="A336:I336"/>
    <mergeCell ref="A337:I337"/>
    <mergeCell ref="A338:I338"/>
    <mergeCell ref="D13:F13"/>
    <mergeCell ref="D44:F44"/>
    <mergeCell ref="D106:F106"/>
    <mergeCell ref="D137:F137"/>
    <mergeCell ref="A153:B153"/>
    <mergeCell ref="A356:I356"/>
    <mergeCell ref="D171:F171"/>
    <mergeCell ref="D201:F201"/>
    <mergeCell ref="D231:F231"/>
    <mergeCell ref="D262:F262"/>
    <mergeCell ref="D296:F296"/>
    <mergeCell ref="A350:I350"/>
    <mergeCell ref="A345:I345"/>
    <mergeCell ref="A346:I346"/>
    <mergeCell ref="A347:I347"/>
    <mergeCell ref="A348:I348"/>
    <mergeCell ref="A349:I349"/>
    <mergeCell ref="A339:I339"/>
    <mergeCell ref="A340:I340"/>
    <mergeCell ref="A341:I341"/>
    <mergeCell ref="A342:I342"/>
    <mergeCell ref="A351:I351"/>
    <mergeCell ref="A352:I352"/>
    <mergeCell ref="A353:I353"/>
    <mergeCell ref="A354:I354"/>
    <mergeCell ref="A355:I3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2017-02-01T14:26:54Z</dcterms:modified>
</cp:coreProperties>
</file>